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805"/>
  </bookViews>
  <sheets>
    <sheet name="劳务清单表、分析表" sheetId="26" r:id="rId1"/>
  </sheets>
  <externalReferences>
    <externalReference r:id="rId2"/>
  </externalReferences>
  <definedNames>
    <definedName name="_xlnm._FilterDatabase" localSheetId="0" hidden="1">劳务清单表、分析表!$A$6:$E$69</definedName>
    <definedName name="_xlnm.Print_Area" localSheetId="0">劳务清单表、分析表!$A$1:$I$66</definedName>
    <definedName name="_xlnm.Print_Titles" localSheetId="0">劳务清单表、分析表!#REF!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<sst xmlns="http://schemas.openxmlformats.org/spreadsheetml/2006/main" count="133" uniqueCount="103">
  <si>
    <t>劳务工程量清单报价表</t>
  </si>
  <si>
    <t>项目名称：隆昌市2023年高标准农田建设项目设计施工总承包-碉楼村劳务单位采购项目</t>
  </si>
  <si>
    <t>序号</t>
  </si>
  <si>
    <t>工程或费用名称</t>
  </si>
  <si>
    <t>工作内容</t>
  </si>
  <si>
    <t>单位</t>
  </si>
  <si>
    <t>工程数量</t>
  </si>
  <si>
    <t>人工费（含税）</t>
  </si>
  <si>
    <t>备注</t>
  </si>
  <si>
    <t>最高控制
单价（元）</t>
  </si>
  <si>
    <t>投标单价（元）</t>
  </si>
  <si>
    <t>投标合价(元)</t>
  </si>
  <si>
    <t>10cm厚泥结碎石路基</t>
  </si>
  <si>
    <t>1、测量放样、粗调纵坡、布置料堆、摊铺碎石、稳压、撒铺粘土、碾压
2、二转、养护、成品保护</t>
  </si>
  <si>
    <t>15cm厚泥结石路面</t>
  </si>
  <si>
    <t>20cm厚C20砼底板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</si>
  <si>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</si>
  <si>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20cm厚C30砼路面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</si>
  <si>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</si>
  <si>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C15混凝土管垫层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</si>
  <si>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</si>
  <si>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C20预制砼撑杆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</si>
  <si>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</si>
  <si>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C25砼底板</t>
  </si>
  <si>
    <t>DN160（1.0MPa）PE100管道安装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</si>
  <si>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</si>
  <si>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DN200（1.0MPa）PE100管道安装</t>
  </si>
  <si>
    <t>DN200钢筋砼管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</si>
  <si>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</si>
  <si>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DN500钢筋砼管</t>
  </si>
  <si>
    <t>DN800钢筋砼管</t>
  </si>
  <si>
    <t>M10砂浆抹面</t>
  </si>
  <si>
    <t>1.现场清理
2.基层清扫、洗刷、配、拌、运砂浆、抹平、养护
3.清理现场</t>
  </si>
  <si>
    <t>M10砂浆抹面（立面）</t>
  </si>
  <si>
    <t>M7.5浆砌砖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</si>
  <si>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</si>
  <si>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PVC16</t>
  </si>
  <si>
    <t>PVC-U排水管</t>
  </si>
  <si>
    <t>PVC管45°接头</t>
  </si>
  <si>
    <t>PVC排水管90°接头</t>
  </si>
  <si>
    <t>背沟清理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</si>
  <si>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</si>
  <si>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泵房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</si>
  <si>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</si>
  <si>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扁钢-25×3×400镀锌避雷带支持卡子</t>
  </si>
  <si>
    <t>[项目特征]
1.设备房机电安装，材料甲方提供
[工程内容]
1.开槽、安装、布线、成品保护</t>
  </si>
  <si>
    <t>表土剥离</t>
  </si>
  <si>
    <t>1.配合机械表土剥离
2.测量放样、规划剥离区域
3.人工配合转移机械
4.现场安全防护及管理</t>
  </si>
  <si>
    <t>表土回填</t>
  </si>
  <si>
    <t>1.配合机械整平土方
2.测量放样
3.表土回填、人工配合机械夯实
4.现场安全防护及管理</t>
  </si>
  <si>
    <t>拆除田坎</t>
  </si>
  <si>
    <t>1、拆除、装车、人工配合转用</t>
  </si>
  <si>
    <t>地力培肥</t>
  </si>
  <si>
    <t>1、配合机械地力培肥；
2、分配平衡施肥比例。</t>
  </si>
  <si>
    <t>底阀DN200</t>
  </si>
  <si>
    <t>镀锌扁钢-40×4接地支线</t>
  </si>
  <si>
    <t>镀锌扁钢-50×5接地干线</t>
  </si>
  <si>
    <t>墩</t>
  </si>
  <si>
    <t>复合式高速进排气阀 1.0MPa DN200</t>
  </si>
  <si>
    <t>钢筋制作与安装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</si>
  <si>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</si>
  <si>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钢套管DN200（壁厚4.5mm）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</si>
  <si>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</si>
  <si>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沟槽土方开挖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</si>
  <si>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</si>
  <si>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混凝土拆除</t>
  </si>
  <si>
    <t>活动接头</t>
  </si>
  <si>
    <t>路床碾压</t>
  </si>
  <si>
    <t>1.机械整平土方，人工找平修补
2.测量放样
3.机械碾压，人工找平
4.回填料含水率检测等相关检测
5.现场安全防护及管理</t>
  </si>
  <si>
    <t>模板</t>
  </si>
  <si>
    <t>1.模板制作、安装、拆除、平面定位、高程控制
2.涂刷隔离剂、支撑、拆模、清洗、回收</t>
  </si>
  <si>
    <t>排泥阀</t>
  </si>
  <si>
    <t>清表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</si>
  <si>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</si>
  <si>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树脂井盖安装</t>
  </si>
  <si>
    <t>土地翻耕</t>
  </si>
  <si>
    <t>土方回填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</si>
  <si>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</si>
  <si>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土方回填（调型）</t>
  </si>
  <si>
    <t>土方回填（格田调型）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</si>
  <si>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</si>
  <si>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土方开挖</t>
  </si>
  <si>
    <t>土方开挖（调型）</t>
  </si>
  <si>
    <t>土方开挖（格田调型）</t>
  </si>
  <si>
    <t>土埂修筑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</si>
  <si>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</si>
  <si>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土路肩</t>
  </si>
  <si>
    <t>1、清除杂物；
2、挖掘路肩；
3、打夯压实；
4、补充填料。</t>
  </si>
  <si>
    <t>土质边沟</t>
  </si>
  <si>
    <t>现浇C20砼</t>
  </si>
  <si>
    <t>泄水管Φ50PVC</t>
  </si>
  <si>
    <t>预制C25钢筋砼盖板</t>
  </si>
  <si>
    <t>预制C30钢筋砼</t>
  </si>
  <si>
    <t>预制闸阀井安装</t>
  </si>
  <si>
    <t>[项目特征]
1.设备房机电安装，材料甲方提供
[工程内容]
1.开槽、安装、布线、设备安装、成品保护</t>
  </si>
  <si>
    <t>真空泵250QJ100-72/4</t>
  </si>
  <si>
    <t>筑田埂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</si>
  <si>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</si>
  <si>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零星用工</t>
  </si>
  <si>
    <t>1.辅助机械；
2.现场清理；
3.零星项目。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</si>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</sst>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</numFmts>
  <fonts count="24">
    <font>
      <sz val="11"/>
      <name val="宋体"/>
      <charset val="134"/>
    </font>
    <font>
      <sz val="10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178" fontId="0" fillId="0" borderId="0" xfId="0" applyNumberFormat="1"/>
    <xf numFmtId="0" fontId="0" fillId="0" borderId="2" xfId="0" applyBorder="1"/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79" fontId="0" fillId="0" borderId="0" xfId="0" applyNumberFormat="1"/>
    <xf numFmtId="177" fontId="0" fillId="0" borderId="0" xfId="0" applyNumberFormat="1" applyAlignment="1">
      <alignment horizontal="right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111\&#30857;&#27004;&#2644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本分析表汇总表"/>
      <sheetName val="工程项目人工、材料、机械单价分析表"/>
      <sheetName val="劳务清单表、分析表"/>
      <sheetName val="机械清单表"/>
      <sheetName val="材料清单表"/>
    </sheetNames>
    <sheetDataSet>
      <sheetData sheetId="0"/>
      <sheetData sheetId="1">
        <row r="2">
          <cell r="C2" t="str">
            <v>2024年隆昌市财政转移支付高标准农田新建项目-碉楼村</v>
          </cell>
        </row>
        <row r="3">
          <cell r="B3" t="str">
            <v>子目名称</v>
          </cell>
          <cell r="C3" t="str">
            <v>单位</v>
          </cell>
        </row>
        <row r="6">
          <cell r="B6" t="str">
            <v>石碾镇、建筑工程</v>
          </cell>
        </row>
        <row r="7">
          <cell r="B7" t="str">
            <v>碉楼村</v>
          </cell>
        </row>
        <row r="8">
          <cell r="B8" t="str">
            <v>田块整治工程 </v>
          </cell>
        </row>
        <row r="9">
          <cell r="B9" t="str">
            <v>田型调型</v>
          </cell>
          <cell r="C9" t="str">
            <v>亩</v>
          </cell>
          <cell r="D9">
            <v>440.06</v>
          </cell>
        </row>
        <row r="10">
          <cell r="B10" t="str">
            <v>格田整理</v>
          </cell>
          <cell r="C10" t="str">
            <v>亩</v>
          </cell>
          <cell r="D10">
            <v>440.06</v>
          </cell>
        </row>
        <row r="11">
          <cell r="B11" t="str">
            <v>表土剥离</v>
          </cell>
          <cell r="C11" t="str">
            <v>m3</v>
          </cell>
          <cell r="D11">
            <v>70402</v>
          </cell>
        </row>
        <row r="12">
          <cell r="B12" t="str">
            <v>表土回填</v>
          </cell>
          <cell r="C12" t="str">
            <v>m3</v>
          </cell>
          <cell r="D12">
            <v>70402</v>
          </cell>
        </row>
        <row r="13">
          <cell r="B13" t="str">
            <v>犁底层重构</v>
          </cell>
          <cell r="C13" t="str">
            <v>m3</v>
          </cell>
          <cell r="D13">
            <v>23461</v>
          </cell>
        </row>
        <row r="14">
          <cell r="B14" t="str">
            <v>土方开挖（格田调型）</v>
          </cell>
          <cell r="C14" t="str">
            <v>m3</v>
          </cell>
          <cell r="D14">
            <v>90937</v>
          </cell>
        </row>
        <row r="15">
          <cell r="B15" t="str">
            <v>土方回填（格田调型）</v>
          </cell>
          <cell r="C15" t="str">
            <v>m3</v>
          </cell>
          <cell r="D15">
            <v>90937</v>
          </cell>
        </row>
        <row r="16">
          <cell r="B16" t="str">
            <v>土地翻耕</v>
          </cell>
          <cell r="C16" t="str">
            <v>公顷</v>
          </cell>
          <cell r="D16">
            <v>29.33</v>
          </cell>
        </row>
        <row r="17">
          <cell r="B17" t="str">
            <v>拆除田埂</v>
          </cell>
          <cell r="C17" t="str">
            <v>m</v>
          </cell>
          <cell r="D17">
            <v>6600.9</v>
          </cell>
        </row>
        <row r="18">
          <cell r="B18" t="str">
            <v>拆除田坎</v>
          </cell>
          <cell r="C18" t="str">
            <v>m3</v>
          </cell>
          <cell r="D18">
            <v>4290.59</v>
          </cell>
        </row>
        <row r="19">
          <cell r="B19" t="str">
            <v>修筑田埂</v>
          </cell>
          <cell r="C19" t="str">
            <v>m</v>
          </cell>
          <cell r="D19">
            <v>5280.72</v>
          </cell>
        </row>
        <row r="20">
          <cell r="B20" t="str">
            <v>筑田埂</v>
          </cell>
          <cell r="C20" t="str">
            <v>m3</v>
          </cell>
          <cell r="D20">
            <v>10815.44</v>
          </cell>
        </row>
        <row r="21">
          <cell r="B21" t="str">
            <v>格田放水口</v>
          </cell>
          <cell r="C21" t="str">
            <v>处</v>
          </cell>
          <cell r="D21">
            <v>200</v>
          </cell>
        </row>
        <row r="22">
          <cell r="B22" t="str">
            <v>PVC-U排水管</v>
          </cell>
          <cell r="C22" t="str">
            <v>m</v>
          </cell>
          <cell r="D22">
            <v>500</v>
          </cell>
        </row>
        <row r="23">
          <cell r="B23" t="str">
            <v>PVC管45°接头</v>
          </cell>
          <cell r="C23" t="str">
            <v>个</v>
          </cell>
          <cell r="D23">
            <v>200</v>
          </cell>
        </row>
        <row r="24">
          <cell r="B24" t="str">
            <v>PVC排水管90°接头</v>
          </cell>
          <cell r="C24" t="str">
            <v>个</v>
          </cell>
          <cell r="D24">
            <v>200</v>
          </cell>
        </row>
        <row r="25">
          <cell r="B25" t="str">
            <v>活动接头</v>
          </cell>
          <cell r="C25" t="str">
            <v>个</v>
          </cell>
          <cell r="D25">
            <v>200</v>
          </cell>
        </row>
        <row r="26">
          <cell r="B26" t="str">
            <v>地型调型</v>
          </cell>
          <cell r="C26" t="str">
            <v>亩</v>
          </cell>
          <cell r="D26">
            <v>193.88</v>
          </cell>
        </row>
        <row r="27">
          <cell r="B27" t="str">
            <v>坡改梯</v>
          </cell>
          <cell r="C27" t="str">
            <v>亩</v>
          </cell>
          <cell r="D27">
            <v>193.88</v>
          </cell>
        </row>
        <row r="28">
          <cell r="B28" t="str">
            <v>清表</v>
          </cell>
          <cell r="C28" t="str">
            <v>亩</v>
          </cell>
          <cell r="D28">
            <v>193.88</v>
          </cell>
        </row>
        <row r="29">
          <cell r="B29" t="str">
            <v>表土剥离</v>
          </cell>
          <cell r="C29" t="str">
            <v>m3</v>
          </cell>
          <cell r="D29">
            <v>32312</v>
          </cell>
        </row>
        <row r="30">
          <cell r="B30" t="str">
            <v>表土回填</v>
          </cell>
          <cell r="C30" t="str">
            <v>m3</v>
          </cell>
          <cell r="D30">
            <v>32312</v>
          </cell>
        </row>
        <row r="31">
          <cell r="B31" t="str">
            <v>土方开挖（调型）</v>
          </cell>
          <cell r="C31" t="str">
            <v>m3</v>
          </cell>
          <cell r="D31">
            <v>52984</v>
          </cell>
        </row>
        <row r="32">
          <cell r="B32" t="str">
            <v>土方回填（调型）</v>
          </cell>
          <cell r="C32" t="str">
            <v>m3</v>
          </cell>
          <cell r="D32">
            <v>52984</v>
          </cell>
        </row>
        <row r="33">
          <cell r="B33" t="str">
            <v>土地翻耕</v>
          </cell>
          <cell r="C33" t="str">
            <v>公顷</v>
          </cell>
          <cell r="D33">
            <v>12.94</v>
          </cell>
        </row>
        <row r="34">
          <cell r="B34" t="str">
            <v>拆除土埂</v>
          </cell>
          <cell r="C34" t="str">
            <v>m</v>
          </cell>
          <cell r="D34">
            <v>2908.2</v>
          </cell>
        </row>
        <row r="35">
          <cell r="B35" t="str">
            <v>土埂拆除</v>
          </cell>
          <cell r="C35" t="str">
            <v>m3</v>
          </cell>
          <cell r="D35">
            <v>1890.33</v>
          </cell>
        </row>
        <row r="36">
          <cell r="B36" t="str">
            <v>筑土埂</v>
          </cell>
          <cell r="C36" t="str">
            <v>m</v>
          </cell>
          <cell r="D36">
            <v>2326.56</v>
          </cell>
        </row>
        <row r="37">
          <cell r="B37" t="str">
            <v>土埂修筑</v>
          </cell>
          <cell r="C37" t="str">
            <v>m3</v>
          </cell>
          <cell r="D37">
            <v>1517.96</v>
          </cell>
        </row>
        <row r="38">
          <cell r="B38" t="str">
            <v>背沟清理</v>
          </cell>
          <cell r="C38" t="str">
            <v>m3</v>
          </cell>
          <cell r="D38">
            <v>116.33</v>
          </cell>
        </row>
        <row r="39">
          <cell r="B39" t="str">
            <v>囤水田</v>
          </cell>
          <cell r="C39" t="str">
            <v>口</v>
          </cell>
          <cell r="D39">
            <v>2</v>
          </cell>
        </row>
        <row r="40">
          <cell r="B40" t="str">
            <v>土地平整</v>
          </cell>
          <cell r="C40" t="str">
            <v>亩</v>
          </cell>
          <cell r="D40">
            <v>8.65</v>
          </cell>
        </row>
        <row r="41">
          <cell r="B41" t="str">
            <v>表土剥离</v>
          </cell>
          <cell r="C41" t="str">
            <v>m3</v>
          </cell>
          <cell r="D41">
            <v>346</v>
          </cell>
        </row>
        <row r="42">
          <cell r="B42" t="str">
            <v>表土回填</v>
          </cell>
          <cell r="C42" t="str">
            <v>m3</v>
          </cell>
          <cell r="D42">
            <v>346</v>
          </cell>
        </row>
        <row r="43">
          <cell r="B43" t="str">
            <v>土方开挖（格田调型）</v>
          </cell>
          <cell r="C43" t="str">
            <v>m3</v>
          </cell>
          <cell r="D43">
            <v>276.8</v>
          </cell>
        </row>
        <row r="44">
          <cell r="B44" t="str">
            <v>土方回填（格田调型）</v>
          </cell>
          <cell r="C44" t="str">
            <v>m3</v>
          </cell>
          <cell r="D44">
            <v>276.8</v>
          </cell>
        </row>
        <row r="45">
          <cell r="B45" t="str">
            <v>土地翻耕</v>
          </cell>
          <cell r="C45" t="str">
            <v>公顷</v>
          </cell>
          <cell r="D45">
            <v>0.58</v>
          </cell>
        </row>
        <row r="46">
          <cell r="B46" t="str">
            <v>囤水田田埂</v>
          </cell>
          <cell r="C46" t="str">
            <v>m</v>
          </cell>
          <cell r="D46">
            <v>143</v>
          </cell>
        </row>
        <row r="47">
          <cell r="B47" t="str">
            <v>土方开挖</v>
          </cell>
          <cell r="C47" t="str">
            <v>m3</v>
          </cell>
          <cell r="D47">
            <v>29.86</v>
          </cell>
        </row>
        <row r="48">
          <cell r="B48" t="str">
            <v>土方回填夯实</v>
          </cell>
          <cell r="C48" t="str">
            <v>m3</v>
          </cell>
          <cell r="D48">
            <v>22.99</v>
          </cell>
        </row>
        <row r="49">
          <cell r="B49" t="str">
            <v>M7.5浆砌砖</v>
          </cell>
          <cell r="C49" t="str">
            <v>m3</v>
          </cell>
          <cell r="D49">
            <v>67.35</v>
          </cell>
        </row>
        <row r="50">
          <cell r="B50" t="str">
            <v>M10砂浆抹面</v>
          </cell>
          <cell r="C50" t="str">
            <v>m2</v>
          </cell>
          <cell r="D50">
            <v>274.56</v>
          </cell>
        </row>
        <row r="51">
          <cell r="B51" t="str">
            <v>下田梯步</v>
          </cell>
          <cell r="C51" t="str">
            <v>处</v>
          </cell>
          <cell r="D51">
            <v>2</v>
          </cell>
        </row>
        <row r="52">
          <cell r="B52" t="str">
            <v>土方开挖</v>
          </cell>
          <cell r="C52" t="str">
            <v>m3</v>
          </cell>
          <cell r="D52">
            <v>1.6</v>
          </cell>
        </row>
        <row r="53">
          <cell r="B53" t="str">
            <v>土方回填</v>
          </cell>
          <cell r="C53" t="str">
            <v>m3</v>
          </cell>
          <cell r="D53">
            <v>0.7</v>
          </cell>
        </row>
        <row r="54">
          <cell r="B54" t="str">
            <v>M7.5浆砌砖</v>
          </cell>
          <cell r="C54" t="str">
            <v>m3</v>
          </cell>
          <cell r="D54">
            <v>2.55</v>
          </cell>
        </row>
        <row r="55">
          <cell r="B55" t="str">
            <v>M10砂浆抹面</v>
          </cell>
          <cell r="C55" t="str">
            <v>m2</v>
          </cell>
          <cell r="D55">
            <v>3</v>
          </cell>
        </row>
        <row r="56">
          <cell r="B56" t="str">
            <v>M10砂浆抹面（立面）</v>
          </cell>
          <cell r="C56" t="str">
            <v>m2</v>
          </cell>
          <cell r="D56">
            <v>2</v>
          </cell>
        </row>
        <row r="57">
          <cell r="B57" t="str">
            <v>囤水田放水口</v>
          </cell>
          <cell r="C57" t="str">
            <v>处</v>
          </cell>
          <cell r="D57">
            <v>4</v>
          </cell>
        </row>
        <row r="58">
          <cell r="B58" t="str">
            <v>土方开挖</v>
          </cell>
          <cell r="C58" t="str">
            <v>m3</v>
          </cell>
          <cell r="D58">
            <v>3.12</v>
          </cell>
        </row>
        <row r="59">
          <cell r="B59" t="str">
            <v>土方回填</v>
          </cell>
          <cell r="C59" t="str">
            <v>m3</v>
          </cell>
          <cell r="D59">
            <v>0.41</v>
          </cell>
        </row>
        <row r="60">
          <cell r="B60" t="str">
            <v>C20现浇砼基础（含跌水）</v>
          </cell>
          <cell r="C60" t="str">
            <v>m3</v>
          </cell>
          <cell r="D60">
            <v>1.18</v>
          </cell>
        </row>
        <row r="61">
          <cell r="B61" t="str">
            <v>模板</v>
          </cell>
          <cell r="C61" t="str">
            <v>m2</v>
          </cell>
          <cell r="D61">
            <v>4.8</v>
          </cell>
        </row>
        <row r="62">
          <cell r="B62" t="str">
            <v>M7.5浆砌砖</v>
          </cell>
          <cell r="C62" t="str">
            <v>m3</v>
          </cell>
          <cell r="D62">
            <v>1.54</v>
          </cell>
        </row>
        <row r="63">
          <cell r="B63" t="str">
            <v>M10砂浆抹面</v>
          </cell>
          <cell r="C63" t="str">
            <v>m2</v>
          </cell>
          <cell r="D63">
            <v>6.14</v>
          </cell>
        </row>
        <row r="64">
          <cell r="B64" t="str">
            <v>C25砼预制盖板</v>
          </cell>
          <cell r="C64" t="str">
            <v>m3</v>
          </cell>
          <cell r="D64">
            <v>0.29</v>
          </cell>
        </row>
        <row r="65">
          <cell r="B65" t="str">
            <v>钢筋制作与安装</v>
          </cell>
          <cell r="C65" t="str">
            <v>t</v>
          </cell>
          <cell r="D65">
            <v>0.01</v>
          </cell>
        </row>
        <row r="66">
          <cell r="B66" t="str">
            <v>田间电杆围护</v>
          </cell>
          <cell r="C66" t="str">
            <v>个</v>
          </cell>
          <cell r="D66">
            <v>5</v>
          </cell>
        </row>
        <row r="67">
          <cell r="B67" t="str">
            <v>土方开挖</v>
          </cell>
          <cell r="C67" t="str">
            <v>m3</v>
          </cell>
          <cell r="D67">
            <v>1.68</v>
          </cell>
        </row>
        <row r="68">
          <cell r="B68" t="str">
            <v>土方回填夯实</v>
          </cell>
          <cell r="C68" t="str">
            <v>m3</v>
          </cell>
          <cell r="D68">
            <v>0.26</v>
          </cell>
        </row>
        <row r="69">
          <cell r="B69" t="str">
            <v>M7.5浆砌砖</v>
          </cell>
          <cell r="C69" t="str">
            <v>m3</v>
          </cell>
          <cell r="D69">
            <v>2.59</v>
          </cell>
        </row>
        <row r="70">
          <cell r="B70" t="str">
            <v>M10砂浆抹面</v>
          </cell>
          <cell r="C70" t="str">
            <v>m2</v>
          </cell>
          <cell r="D70">
            <v>15.68</v>
          </cell>
        </row>
        <row r="71">
          <cell r="B71" t="str">
            <v>农田地力提升工程</v>
          </cell>
        </row>
        <row r="72">
          <cell r="B72" t="str">
            <v>土壤培肥工程</v>
          </cell>
          <cell r="C72" t="str">
            <v>亩</v>
          </cell>
          <cell r="D72">
            <v>633.94</v>
          </cell>
        </row>
        <row r="73">
          <cell r="B73" t="str">
            <v>地力培肥</v>
          </cell>
          <cell r="C73" t="str">
            <v>t</v>
          </cell>
          <cell r="D73">
            <v>31.7</v>
          </cell>
        </row>
        <row r="74">
          <cell r="B74" t="str">
            <v>灌溉与排水工程</v>
          </cell>
        </row>
        <row r="75">
          <cell r="B75" t="str">
            <v>输水工程</v>
          </cell>
        </row>
        <row r="76">
          <cell r="B76" t="str">
            <v>新建沟渠0.6×0.8</v>
          </cell>
          <cell r="C76" t="str">
            <v>m</v>
          </cell>
          <cell r="D76">
            <v>1445</v>
          </cell>
        </row>
        <row r="77">
          <cell r="B77" t="str">
            <v>渠体</v>
          </cell>
          <cell r="C77" t="str">
            <v>m</v>
          </cell>
          <cell r="D77">
            <v>1445</v>
          </cell>
        </row>
        <row r="78">
          <cell r="B78" t="str">
            <v>土方开挖</v>
          </cell>
          <cell r="C78" t="str">
            <v>m3</v>
          </cell>
          <cell r="D78">
            <v>1213.8</v>
          </cell>
        </row>
        <row r="79">
          <cell r="B79" t="str">
            <v>土方回填</v>
          </cell>
          <cell r="C79" t="str">
            <v>m3</v>
          </cell>
          <cell r="D79">
            <v>375.7</v>
          </cell>
        </row>
        <row r="80">
          <cell r="B80" t="str">
            <v>20cm厚C20砼底板</v>
          </cell>
          <cell r="C80" t="str">
            <v>m3</v>
          </cell>
          <cell r="D80">
            <v>369.92</v>
          </cell>
        </row>
        <row r="81">
          <cell r="B81" t="str">
            <v>模板</v>
          </cell>
          <cell r="C81" t="str">
            <v>m2</v>
          </cell>
          <cell r="D81">
            <v>578</v>
          </cell>
        </row>
        <row r="82">
          <cell r="B82" t="str">
            <v>泄水管Φ50PVC</v>
          </cell>
          <cell r="C82" t="str">
            <v>m</v>
          </cell>
          <cell r="D82">
            <v>722.5</v>
          </cell>
        </row>
        <row r="83">
          <cell r="B83" t="str">
            <v>M7.5浆砌砖</v>
          </cell>
          <cell r="C83" t="str">
            <v>m3</v>
          </cell>
          <cell r="D83">
            <v>554.88</v>
          </cell>
        </row>
        <row r="84">
          <cell r="B84" t="str">
            <v>M10砂浆抹面</v>
          </cell>
          <cell r="C84" t="str">
            <v>m2</v>
          </cell>
          <cell r="D84">
            <v>3728.1</v>
          </cell>
        </row>
        <row r="85">
          <cell r="B85" t="str">
            <v>撑杆</v>
          </cell>
          <cell r="C85" t="str">
            <v>个</v>
          </cell>
          <cell r="D85">
            <v>151</v>
          </cell>
        </row>
        <row r="86">
          <cell r="B86" t="str">
            <v>C20预制砼撑杆</v>
          </cell>
          <cell r="C86" t="str">
            <v>m3</v>
          </cell>
          <cell r="D86">
            <v>1.63</v>
          </cell>
        </row>
        <row r="87">
          <cell r="B87" t="str">
            <v>钢筋制作与安装</v>
          </cell>
          <cell r="C87" t="str">
            <v>t</v>
          </cell>
          <cell r="D87">
            <v>0.68</v>
          </cell>
        </row>
        <row r="88">
          <cell r="B88" t="str">
            <v>沟盖板</v>
          </cell>
          <cell r="C88" t="str">
            <v>个</v>
          </cell>
          <cell r="D88">
            <v>25</v>
          </cell>
        </row>
        <row r="89">
          <cell r="B89" t="str">
            <v>预制C30钢筋砼</v>
          </cell>
          <cell r="C89" t="str">
            <v>m3</v>
          </cell>
          <cell r="D89">
            <v>1.62</v>
          </cell>
        </row>
        <row r="90">
          <cell r="B90" t="str">
            <v>钢筋制作与安装</v>
          </cell>
          <cell r="C90" t="str">
            <v>t</v>
          </cell>
          <cell r="D90">
            <v>0.11</v>
          </cell>
        </row>
        <row r="91">
          <cell r="B91" t="str">
            <v>沉砂池</v>
          </cell>
          <cell r="C91" t="str">
            <v>处</v>
          </cell>
          <cell r="D91">
            <v>7</v>
          </cell>
        </row>
        <row r="92">
          <cell r="B92" t="str">
            <v>土方开挖</v>
          </cell>
          <cell r="C92" t="str">
            <v>m3</v>
          </cell>
          <cell r="D92">
            <v>22.45</v>
          </cell>
        </row>
        <row r="93">
          <cell r="B93" t="str">
            <v>土方回填</v>
          </cell>
          <cell r="C93" t="str">
            <v>m3</v>
          </cell>
          <cell r="D93">
            <v>7.86</v>
          </cell>
        </row>
        <row r="94">
          <cell r="B94" t="str">
            <v>C25砼底板</v>
          </cell>
          <cell r="C94" t="str">
            <v>m3</v>
          </cell>
          <cell r="D94">
            <v>2.99</v>
          </cell>
        </row>
        <row r="95">
          <cell r="B95" t="str">
            <v>M7.5浆砌砖</v>
          </cell>
          <cell r="C95" t="str">
            <v>m3</v>
          </cell>
          <cell r="D95">
            <v>3.47</v>
          </cell>
        </row>
        <row r="96">
          <cell r="B96" t="str">
            <v>M10砂浆抹面</v>
          </cell>
          <cell r="C96" t="str">
            <v>m2</v>
          </cell>
          <cell r="D96">
            <v>23.52</v>
          </cell>
        </row>
        <row r="97">
          <cell r="B97" t="str">
            <v>模板</v>
          </cell>
          <cell r="C97" t="str">
            <v>m2</v>
          </cell>
          <cell r="D97">
            <v>4.28</v>
          </cell>
        </row>
        <row r="98">
          <cell r="B98" t="str">
            <v>新建沟渠0.8×0.8</v>
          </cell>
          <cell r="C98" t="str">
            <v>m</v>
          </cell>
          <cell r="D98">
            <v>2066</v>
          </cell>
        </row>
        <row r="99">
          <cell r="B99" t="str">
            <v>渠体</v>
          </cell>
          <cell r="C99" t="str">
            <v>m</v>
          </cell>
          <cell r="D99">
            <v>2066</v>
          </cell>
        </row>
        <row r="100">
          <cell r="B100" t="str">
            <v>土方开挖</v>
          </cell>
          <cell r="C100" t="str">
            <v>m3</v>
          </cell>
          <cell r="D100">
            <v>1942.04</v>
          </cell>
        </row>
        <row r="101">
          <cell r="B101" t="str">
            <v>土方回填</v>
          </cell>
          <cell r="C101" t="str">
            <v>m3</v>
          </cell>
          <cell r="D101">
            <v>537.16</v>
          </cell>
        </row>
        <row r="102">
          <cell r="B102" t="str">
            <v>20cm厚C20砼底板</v>
          </cell>
          <cell r="C102" t="str">
            <v>m3</v>
          </cell>
          <cell r="D102">
            <v>611.54</v>
          </cell>
        </row>
        <row r="103">
          <cell r="B103" t="str">
            <v>模板</v>
          </cell>
          <cell r="C103" t="str">
            <v>m2</v>
          </cell>
          <cell r="D103">
            <v>826.4</v>
          </cell>
        </row>
        <row r="104">
          <cell r="B104" t="str">
            <v>泄水管Φ50PVC</v>
          </cell>
          <cell r="C104" t="str">
            <v>m</v>
          </cell>
          <cell r="D104">
            <v>1033</v>
          </cell>
        </row>
        <row r="105">
          <cell r="B105" t="str">
            <v>M7.5浆砌砖</v>
          </cell>
          <cell r="C105" t="str">
            <v>m3</v>
          </cell>
          <cell r="D105">
            <v>793.34</v>
          </cell>
        </row>
        <row r="106">
          <cell r="B106" t="str">
            <v>M10砂浆抹面</v>
          </cell>
          <cell r="C106" t="str">
            <v>m2</v>
          </cell>
          <cell r="D106">
            <v>5330.28</v>
          </cell>
        </row>
        <row r="107">
          <cell r="B107" t="str">
            <v>撑杆</v>
          </cell>
          <cell r="C107" t="str">
            <v>个</v>
          </cell>
          <cell r="D107">
            <v>210</v>
          </cell>
        </row>
        <row r="108">
          <cell r="B108" t="str">
            <v>C20预制砼撑杆</v>
          </cell>
          <cell r="C108" t="str">
            <v>m3</v>
          </cell>
          <cell r="D108">
            <v>2.77</v>
          </cell>
        </row>
        <row r="109">
          <cell r="B109" t="str">
            <v>钢筋制作与安装</v>
          </cell>
          <cell r="C109" t="str">
            <v>t</v>
          </cell>
          <cell r="D109">
            <v>1.14</v>
          </cell>
        </row>
        <row r="110">
          <cell r="B110" t="str">
            <v>沟盖板</v>
          </cell>
          <cell r="C110" t="str">
            <v>个</v>
          </cell>
          <cell r="D110">
            <v>40</v>
          </cell>
        </row>
        <row r="111">
          <cell r="B111" t="str">
            <v>预制C30钢筋砼</v>
          </cell>
          <cell r="C111" t="str">
            <v>m3</v>
          </cell>
          <cell r="D111">
            <v>3.07</v>
          </cell>
        </row>
        <row r="112">
          <cell r="B112" t="str">
            <v>钢筋制作与安装</v>
          </cell>
          <cell r="C112" t="str">
            <v>t</v>
          </cell>
          <cell r="D112">
            <v>0.2</v>
          </cell>
        </row>
        <row r="113">
          <cell r="B113" t="str">
            <v>沉砂池</v>
          </cell>
          <cell r="C113" t="str">
            <v>处</v>
          </cell>
          <cell r="D113">
            <v>6</v>
          </cell>
        </row>
        <row r="114">
          <cell r="B114" t="str">
            <v>土方开挖</v>
          </cell>
          <cell r="C114" t="str">
            <v>m3</v>
          </cell>
          <cell r="D114">
            <v>22.81</v>
          </cell>
        </row>
        <row r="115">
          <cell r="B115" t="str">
            <v>土方回填</v>
          </cell>
          <cell r="C115" t="str">
            <v>m3</v>
          </cell>
          <cell r="D115">
            <v>7.98</v>
          </cell>
        </row>
        <row r="116">
          <cell r="B116" t="str">
            <v>C25砼底板</v>
          </cell>
          <cell r="C116" t="str">
            <v>m3</v>
          </cell>
          <cell r="D116">
            <v>3.04</v>
          </cell>
        </row>
        <row r="117">
          <cell r="B117" t="str">
            <v>M7.5浆砌砖</v>
          </cell>
          <cell r="C117" t="str">
            <v>m3</v>
          </cell>
          <cell r="D117">
            <v>3.2</v>
          </cell>
        </row>
        <row r="118">
          <cell r="B118" t="str">
            <v>M10砂浆抹面</v>
          </cell>
          <cell r="C118" t="str">
            <v>m2</v>
          </cell>
          <cell r="D118">
            <v>22.08</v>
          </cell>
        </row>
        <row r="119">
          <cell r="B119" t="str">
            <v>模板</v>
          </cell>
          <cell r="C119" t="str">
            <v>m2</v>
          </cell>
          <cell r="D119">
            <v>3.91</v>
          </cell>
        </row>
        <row r="120">
          <cell r="B120" t="str">
            <v>小型水源工程</v>
          </cell>
        </row>
        <row r="121">
          <cell r="B121" t="str">
            <v>泵站</v>
          </cell>
        </row>
        <row r="122">
          <cell r="B122" t="str">
            <v>提灌站（泵房）</v>
          </cell>
        </row>
        <row r="122">
          <cell r="D122">
            <v>1</v>
          </cell>
        </row>
        <row r="123">
          <cell r="B123" t="str">
            <v>泵房</v>
          </cell>
          <cell r="C123" t="str">
            <v>m2</v>
          </cell>
          <cell r="D123">
            <v>11.47</v>
          </cell>
        </row>
        <row r="124">
          <cell r="B124" t="str">
            <v>管道工程</v>
          </cell>
        </row>
        <row r="125">
          <cell r="B125" t="str">
            <v>PE管（160mm)</v>
          </cell>
          <cell r="C125" t="str">
            <v>m</v>
          </cell>
          <cell r="D125">
            <v>2180</v>
          </cell>
        </row>
        <row r="126">
          <cell r="B126" t="str">
            <v>沟槽土方开挖</v>
          </cell>
          <cell r="C126" t="str">
            <v>m3</v>
          </cell>
          <cell r="D126">
            <v>2040.9</v>
          </cell>
        </row>
        <row r="127">
          <cell r="B127" t="str">
            <v>土方回填</v>
          </cell>
          <cell r="C127" t="str">
            <v>m3</v>
          </cell>
          <cell r="D127">
            <v>1997.07</v>
          </cell>
        </row>
        <row r="128">
          <cell r="B128" t="str">
            <v>PE管（200mm)</v>
          </cell>
          <cell r="C128" t="str">
            <v>m</v>
          </cell>
          <cell r="D128">
            <v>2515</v>
          </cell>
        </row>
        <row r="129">
          <cell r="B129" t="str">
            <v>沟槽土方开挖</v>
          </cell>
          <cell r="C129" t="str">
            <v>m3</v>
          </cell>
          <cell r="D129">
            <v>2603.03</v>
          </cell>
        </row>
        <row r="130">
          <cell r="B130" t="str">
            <v>土方回填</v>
          </cell>
          <cell r="C130" t="str">
            <v>m3</v>
          </cell>
          <cell r="D130">
            <v>2524.01</v>
          </cell>
        </row>
        <row r="131">
          <cell r="B131" t="str">
            <v>管道附属设施</v>
          </cell>
        </row>
        <row r="132">
          <cell r="B132" t="str">
            <v>闸阀井（砖砌）</v>
          </cell>
          <cell r="C132" t="str">
            <v>个</v>
          </cell>
          <cell r="D132">
            <v>10</v>
          </cell>
        </row>
        <row r="133">
          <cell r="B133" t="str">
            <v>土方开挖</v>
          </cell>
          <cell r="C133" t="str">
            <v>m</v>
          </cell>
          <cell r="D133">
            <v>37.07</v>
          </cell>
        </row>
        <row r="134">
          <cell r="B134" t="str">
            <v>土方回填</v>
          </cell>
          <cell r="C134" t="str">
            <v>m</v>
          </cell>
          <cell r="D134">
            <v>19.32</v>
          </cell>
        </row>
        <row r="135">
          <cell r="B135" t="str">
            <v>现浇C20砼</v>
          </cell>
          <cell r="C135" t="str">
            <v>m3</v>
          </cell>
          <cell r="D135">
            <v>1.54</v>
          </cell>
        </row>
        <row r="136">
          <cell r="B136" t="str">
            <v>M7.5浆砌砖</v>
          </cell>
          <cell r="C136" t="str">
            <v>m3</v>
          </cell>
          <cell r="D136">
            <v>4.3</v>
          </cell>
        </row>
        <row r="137">
          <cell r="B137" t="str">
            <v>预制C25钢筋砼盖板</v>
          </cell>
          <cell r="C137" t="str">
            <v>m3</v>
          </cell>
          <cell r="D137">
            <v>1.69</v>
          </cell>
        </row>
        <row r="138">
          <cell r="B138" t="str">
            <v>钢筋制作与安装</v>
          </cell>
          <cell r="C138" t="str">
            <v>t</v>
          </cell>
          <cell r="D138">
            <v>0.28</v>
          </cell>
        </row>
        <row r="139">
          <cell r="B139" t="str">
            <v>模板</v>
          </cell>
          <cell r="C139" t="str">
            <v>m2</v>
          </cell>
          <cell r="D139">
            <v>7.44</v>
          </cell>
        </row>
        <row r="140">
          <cell r="B140" t="str">
            <v>闸阀井（预制）</v>
          </cell>
          <cell r="C140" t="str">
            <v>个</v>
          </cell>
          <cell r="D140">
            <v>71</v>
          </cell>
        </row>
        <row r="141">
          <cell r="B141" t="str">
            <v>土方开挖</v>
          </cell>
          <cell r="C141" t="str">
            <v>m</v>
          </cell>
          <cell r="D141">
            <v>263.2</v>
          </cell>
        </row>
        <row r="142">
          <cell r="B142" t="str">
            <v>土方回填</v>
          </cell>
          <cell r="C142" t="str">
            <v>m</v>
          </cell>
          <cell r="D142">
            <v>137.21</v>
          </cell>
        </row>
        <row r="143">
          <cell r="B143" t="str">
            <v>现浇C20砼</v>
          </cell>
          <cell r="C143" t="str">
            <v>m3</v>
          </cell>
          <cell r="D143">
            <v>10.12</v>
          </cell>
        </row>
        <row r="144">
          <cell r="B144" t="str">
            <v>模板</v>
          </cell>
          <cell r="C144" t="str">
            <v>m2</v>
          </cell>
          <cell r="D144">
            <v>36.79</v>
          </cell>
        </row>
        <row r="145">
          <cell r="B145" t="str">
            <v>预制闸阀井安装</v>
          </cell>
          <cell r="C145" t="str">
            <v>个</v>
          </cell>
          <cell r="D145">
            <v>71</v>
          </cell>
        </row>
        <row r="146">
          <cell r="B146" t="str">
            <v>树脂井盖安装</v>
          </cell>
          <cell r="C146" t="str">
            <v>个</v>
          </cell>
          <cell r="D146">
            <v>71</v>
          </cell>
        </row>
        <row r="147">
          <cell r="B147" t="str">
            <v>镇墩</v>
          </cell>
          <cell r="C147" t="str">
            <v>个</v>
          </cell>
          <cell r="D147">
            <v>31</v>
          </cell>
        </row>
        <row r="148">
          <cell r="B148" t="str">
            <v>墩</v>
          </cell>
          <cell r="C148" t="str">
            <v>m3</v>
          </cell>
          <cell r="D148">
            <v>5.46</v>
          </cell>
        </row>
        <row r="149">
          <cell r="B149" t="str">
            <v>管道过路</v>
          </cell>
          <cell r="C149" t="str">
            <v>处</v>
          </cell>
          <cell r="D149">
            <v>16</v>
          </cell>
        </row>
        <row r="150">
          <cell r="B150" t="str">
            <v>混凝土拆除</v>
          </cell>
          <cell r="C150" t="str">
            <v>m3</v>
          </cell>
          <cell r="D150">
            <v>19.2</v>
          </cell>
        </row>
        <row r="151">
          <cell r="B151" t="str">
            <v>钢套管DN200（壁厚4.5mm）</v>
          </cell>
          <cell r="C151" t="str">
            <v>m</v>
          </cell>
          <cell r="D151">
            <v>64</v>
          </cell>
        </row>
        <row r="152">
          <cell r="B152" t="str">
            <v>10cm厚泥结碎石路基</v>
          </cell>
          <cell r="C152" t="str">
            <v>m2</v>
          </cell>
          <cell r="D152">
            <v>96</v>
          </cell>
        </row>
        <row r="153">
          <cell r="B153" t="str">
            <v>20cm厚C30砼路面</v>
          </cell>
          <cell r="C153" t="str">
            <v>m2</v>
          </cell>
          <cell r="D153">
            <v>96</v>
          </cell>
        </row>
        <row r="154">
          <cell r="B154" t="str">
            <v>渠系建筑物</v>
          </cell>
        </row>
        <row r="155">
          <cell r="B155" t="str">
            <v>涵管D200</v>
          </cell>
          <cell r="C155" t="str">
            <v>处</v>
          </cell>
          <cell r="D155">
            <v>48</v>
          </cell>
        </row>
        <row r="156">
          <cell r="B156" t="str">
            <v>土方开挖</v>
          </cell>
          <cell r="C156" t="str">
            <v>m3</v>
          </cell>
          <cell r="D156">
            <v>67.2</v>
          </cell>
        </row>
        <row r="157">
          <cell r="B157" t="str">
            <v>土方回填夯实</v>
          </cell>
          <cell r="C157" t="str">
            <v>m3</v>
          </cell>
          <cell r="D157">
            <v>52.8</v>
          </cell>
        </row>
        <row r="158">
          <cell r="B158" t="str">
            <v>C15混凝土管垫层</v>
          </cell>
          <cell r="C158" t="str">
            <v>m3</v>
          </cell>
          <cell r="D158">
            <v>4.8</v>
          </cell>
        </row>
        <row r="159">
          <cell r="B159" t="str">
            <v>M7.5浆砌砖</v>
          </cell>
          <cell r="C159" t="str">
            <v>m3</v>
          </cell>
          <cell r="D159">
            <v>2.88</v>
          </cell>
        </row>
        <row r="160">
          <cell r="B160" t="str">
            <v>M10砂浆抹面</v>
          </cell>
          <cell r="C160" t="str">
            <v>m2</v>
          </cell>
          <cell r="D160">
            <v>28.8</v>
          </cell>
        </row>
        <row r="161">
          <cell r="B161" t="str">
            <v>DN200钢筋砼管</v>
          </cell>
          <cell r="C161" t="str">
            <v>m</v>
          </cell>
          <cell r="D161">
            <v>192</v>
          </cell>
        </row>
        <row r="162">
          <cell r="B162" t="str">
            <v>模板</v>
          </cell>
          <cell r="C162" t="str">
            <v>m2</v>
          </cell>
          <cell r="D162">
            <v>126.72</v>
          </cell>
        </row>
        <row r="163">
          <cell r="B163" t="str">
            <v>涵管D500</v>
          </cell>
          <cell r="C163" t="str">
            <v>处</v>
          </cell>
          <cell r="D163">
            <v>15</v>
          </cell>
        </row>
        <row r="164">
          <cell r="B164" t="str">
            <v>土方开挖</v>
          </cell>
          <cell r="C164" t="str">
            <v>m3</v>
          </cell>
          <cell r="D164">
            <v>66</v>
          </cell>
        </row>
        <row r="165">
          <cell r="B165" t="str">
            <v>土方回填夯实</v>
          </cell>
          <cell r="C165" t="str">
            <v>m3</v>
          </cell>
          <cell r="D165">
            <v>45</v>
          </cell>
        </row>
        <row r="166">
          <cell r="B166" t="str">
            <v>C15混凝土管垫层</v>
          </cell>
          <cell r="C166" t="str">
            <v>m3</v>
          </cell>
          <cell r="D166">
            <v>4.05</v>
          </cell>
        </row>
        <row r="167">
          <cell r="B167" t="str">
            <v>M7.5浆砌砖</v>
          </cell>
          <cell r="C167" t="str">
            <v>m3</v>
          </cell>
          <cell r="D167">
            <v>1.65</v>
          </cell>
        </row>
        <row r="168">
          <cell r="B168" t="str">
            <v>M10砂浆抹面</v>
          </cell>
          <cell r="C168" t="str">
            <v>m2</v>
          </cell>
          <cell r="D168">
            <v>16.5</v>
          </cell>
        </row>
        <row r="169">
          <cell r="B169" t="str">
            <v>DN500钢筋砼管</v>
          </cell>
          <cell r="C169" t="str">
            <v>m</v>
          </cell>
          <cell r="D169">
            <v>60</v>
          </cell>
        </row>
        <row r="170">
          <cell r="B170" t="str">
            <v>模板</v>
          </cell>
          <cell r="C170" t="str">
            <v>m2</v>
          </cell>
          <cell r="D170">
            <v>79.2</v>
          </cell>
        </row>
        <row r="171">
          <cell r="B171" t="str">
            <v>涵管D800</v>
          </cell>
          <cell r="C171" t="str">
            <v>处</v>
          </cell>
          <cell r="D171">
            <v>3</v>
          </cell>
        </row>
        <row r="172">
          <cell r="B172" t="str">
            <v>土方开挖</v>
          </cell>
          <cell r="C172" t="str">
            <v>m3</v>
          </cell>
          <cell r="D172">
            <v>26.7</v>
          </cell>
        </row>
        <row r="173">
          <cell r="B173" t="str">
            <v>土方回填夯实</v>
          </cell>
          <cell r="C173" t="str">
            <v>m3</v>
          </cell>
          <cell r="D173">
            <v>16.5</v>
          </cell>
        </row>
        <row r="174">
          <cell r="B174" t="str">
            <v>C15混凝土管垫层</v>
          </cell>
          <cell r="C174" t="str">
            <v>m3</v>
          </cell>
          <cell r="D174">
            <v>1.59</v>
          </cell>
        </row>
        <row r="175">
          <cell r="B175" t="str">
            <v>M7.5浆砌砖</v>
          </cell>
          <cell r="C175" t="str">
            <v>m3</v>
          </cell>
          <cell r="D175">
            <v>0.48</v>
          </cell>
        </row>
        <row r="176">
          <cell r="B176" t="str">
            <v>M10砂浆抹面</v>
          </cell>
          <cell r="C176" t="str">
            <v>m2</v>
          </cell>
          <cell r="D176">
            <v>4.8</v>
          </cell>
        </row>
        <row r="177">
          <cell r="B177" t="str">
            <v>DN800钢筋砼管</v>
          </cell>
          <cell r="C177" t="str">
            <v>m</v>
          </cell>
          <cell r="D177">
            <v>12</v>
          </cell>
        </row>
        <row r="178">
          <cell r="B178" t="str">
            <v>模板</v>
          </cell>
          <cell r="C178" t="str">
            <v>m2</v>
          </cell>
          <cell r="D178">
            <v>23.76</v>
          </cell>
        </row>
        <row r="179">
          <cell r="B179" t="str">
            <v>量水尺</v>
          </cell>
          <cell r="C179" t="str">
            <v>套</v>
          </cell>
          <cell r="D179">
            <v>7</v>
          </cell>
        </row>
        <row r="180">
          <cell r="B180" t="str">
            <v>田间道路工程</v>
          </cell>
        </row>
        <row r="181">
          <cell r="B181" t="str">
            <v>机耕道</v>
          </cell>
        </row>
        <row r="182">
          <cell r="B182" t="str">
            <v>机耕道（3.5m宽）</v>
          </cell>
          <cell r="C182" t="str">
            <v>m</v>
          </cell>
          <cell r="D182">
            <v>4336</v>
          </cell>
        </row>
        <row r="183">
          <cell r="B183" t="str">
            <v>土方开挖</v>
          </cell>
          <cell r="C183" t="str">
            <v>m3</v>
          </cell>
          <cell r="D183">
            <v>5983.68</v>
          </cell>
        </row>
        <row r="184">
          <cell r="B184" t="str">
            <v>土方回填</v>
          </cell>
          <cell r="C184" t="str">
            <v>m3</v>
          </cell>
          <cell r="D184">
            <v>9573.89</v>
          </cell>
        </row>
        <row r="185">
          <cell r="B185" t="str">
            <v>路床碾压</v>
          </cell>
          <cell r="C185" t="str">
            <v>m2</v>
          </cell>
          <cell r="D185">
            <v>18211.2</v>
          </cell>
        </row>
        <row r="186">
          <cell r="B186" t="str">
            <v>15cm厚泥结石路面</v>
          </cell>
          <cell r="C186" t="str">
            <v>m2</v>
          </cell>
          <cell r="D186">
            <v>15392.8</v>
          </cell>
        </row>
        <row r="187">
          <cell r="B187" t="str">
            <v>土路肩</v>
          </cell>
          <cell r="C187" t="str">
            <v>m3</v>
          </cell>
          <cell r="D187">
            <v>845.52</v>
          </cell>
        </row>
        <row r="188">
          <cell r="B188" t="str">
            <v>土质边沟</v>
          </cell>
          <cell r="C188" t="str">
            <v>m3</v>
          </cell>
          <cell r="D188">
            <v>867.2</v>
          </cell>
        </row>
        <row r="189">
          <cell r="B189" t="str">
            <v>道路接口</v>
          </cell>
          <cell r="C189" t="str">
            <v>处</v>
          </cell>
          <cell r="D189">
            <v>15</v>
          </cell>
        </row>
        <row r="190">
          <cell r="B190" t="str">
            <v>土方开挖</v>
          </cell>
          <cell r="C190" t="str">
            <v>m3</v>
          </cell>
          <cell r="D190">
            <v>40.31</v>
          </cell>
        </row>
        <row r="191">
          <cell r="B191" t="str">
            <v>土方回填</v>
          </cell>
          <cell r="C191" t="str">
            <v>m3</v>
          </cell>
          <cell r="D191">
            <v>12.09</v>
          </cell>
        </row>
        <row r="192">
          <cell r="B192" t="str">
            <v>路床碾压</v>
          </cell>
          <cell r="C192" t="str">
            <v>m2</v>
          </cell>
          <cell r="D192">
            <v>161.25</v>
          </cell>
        </row>
        <row r="193">
          <cell r="B193" t="str">
            <v>15cm厚泥结石路面</v>
          </cell>
          <cell r="C193" t="str">
            <v>m2</v>
          </cell>
          <cell r="D193">
            <v>161.25</v>
          </cell>
        </row>
        <row r="194">
          <cell r="B194" t="str">
            <v>弯道加宽</v>
          </cell>
          <cell r="C194" t="str">
            <v>处</v>
          </cell>
          <cell r="D194">
            <v>8</v>
          </cell>
        </row>
        <row r="195">
          <cell r="B195" t="str">
            <v>土方开挖</v>
          </cell>
          <cell r="C195" t="str">
            <v>m3</v>
          </cell>
          <cell r="D195">
            <v>72</v>
          </cell>
        </row>
        <row r="196">
          <cell r="B196" t="str">
            <v>土方回填</v>
          </cell>
          <cell r="C196" t="str">
            <v>m3</v>
          </cell>
          <cell r="D196">
            <v>21.6</v>
          </cell>
        </row>
        <row r="197">
          <cell r="B197" t="str">
            <v>路床碾压</v>
          </cell>
          <cell r="C197" t="str">
            <v>m2</v>
          </cell>
          <cell r="D197">
            <v>240</v>
          </cell>
        </row>
        <row r="198">
          <cell r="B198" t="str">
            <v>15cm厚泥结石路面</v>
          </cell>
          <cell r="C198" t="str">
            <v>m2</v>
          </cell>
          <cell r="D198">
            <v>240</v>
          </cell>
        </row>
        <row r="199">
          <cell r="B199" t="str">
            <v>错车道</v>
          </cell>
          <cell r="C199" t="str">
            <v>处</v>
          </cell>
          <cell r="D199">
            <v>4</v>
          </cell>
        </row>
        <row r="200">
          <cell r="B200" t="str">
            <v>土方开挖</v>
          </cell>
          <cell r="C200" t="str">
            <v>m3</v>
          </cell>
          <cell r="D200">
            <v>67.5</v>
          </cell>
        </row>
        <row r="201">
          <cell r="B201" t="str">
            <v>土方回填</v>
          </cell>
          <cell r="C201" t="str">
            <v>m3</v>
          </cell>
          <cell r="D201">
            <v>20.25</v>
          </cell>
        </row>
        <row r="202">
          <cell r="B202" t="str">
            <v>路床碾压</v>
          </cell>
          <cell r="C202" t="str">
            <v>m2</v>
          </cell>
          <cell r="D202">
            <v>225</v>
          </cell>
        </row>
        <row r="203">
          <cell r="B203" t="str">
            <v>15cm厚泥结石路面</v>
          </cell>
          <cell r="C203" t="str">
            <v>m2</v>
          </cell>
          <cell r="D203">
            <v>225</v>
          </cell>
        </row>
        <row r="204">
          <cell r="B204" t="str">
            <v>下田坡道</v>
          </cell>
          <cell r="C204" t="str">
            <v>处</v>
          </cell>
          <cell r="D204">
            <v>54</v>
          </cell>
        </row>
        <row r="205">
          <cell r="B205" t="str">
            <v>土方开挖</v>
          </cell>
          <cell r="C205" t="str">
            <v>m3</v>
          </cell>
          <cell r="D205">
            <v>16.2</v>
          </cell>
        </row>
        <row r="206">
          <cell r="B206" t="str">
            <v>土方回填夯实</v>
          </cell>
          <cell r="C206" t="str">
            <v>m3</v>
          </cell>
          <cell r="D206">
            <v>180</v>
          </cell>
        </row>
        <row r="207">
          <cell r="B207" t="str">
            <v>科技推广措施</v>
          </cell>
        </row>
        <row r="207">
          <cell r="D207">
            <v>180</v>
          </cell>
        </row>
        <row r="208">
          <cell r="B208" t="str">
            <v>耕地质量监测</v>
          </cell>
          <cell r="C208" t="str">
            <v>处</v>
          </cell>
          <cell r="D208">
            <v>1</v>
          </cell>
        </row>
        <row r="209">
          <cell r="B209" t="str">
            <v>其他工程</v>
          </cell>
        </row>
        <row r="210">
          <cell r="B210" t="str">
            <v>标识牌</v>
          </cell>
        </row>
        <row r="211">
          <cell r="B211" t="str">
            <v>标识牌</v>
          </cell>
          <cell r="C211" t="str">
            <v>个</v>
          </cell>
          <cell r="D211">
            <v>29</v>
          </cell>
        </row>
        <row r="212">
          <cell r="B212" t="str">
            <v>警示牌</v>
          </cell>
        </row>
        <row r="213">
          <cell r="B213" t="str">
            <v>警示牌</v>
          </cell>
          <cell r="C213" t="str">
            <v>个</v>
          </cell>
          <cell r="D213">
            <v>14</v>
          </cell>
        </row>
        <row r="214">
          <cell r="B214" t="str">
            <v>石碾镇、机电设备及安装工程</v>
          </cell>
        </row>
        <row r="215">
          <cell r="B215" t="str">
            <v>碉楼村</v>
          </cell>
        </row>
        <row r="216">
          <cell r="B216" t="str">
            <v>提灌站</v>
          </cell>
        </row>
        <row r="217">
          <cell r="B217" t="str">
            <v>设备及安装工程</v>
          </cell>
        </row>
        <row r="218">
          <cell r="B218" t="str">
            <v>真空泵250QJ100-72/4</v>
          </cell>
          <cell r="C218" t="str">
            <v>台</v>
          </cell>
          <cell r="D218">
            <v>1</v>
          </cell>
        </row>
        <row r="219">
          <cell r="B219" t="str">
            <v>电缆线3*50</v>
          </cell>
          <cell r="C219" t="str">
            <v>m</v>
          </cell>
          <cell r="D219">
            <v>5</v>
          </cell>
        </row>
        <row r="220">
          <cell r="B220" t="str">
            <v>底阀DN200</v>
          </cell>
          <cell r="C220" t="str">
            <v>个</v>
          </cell>
          <cell r="D220">
            <v>1</v>
          </cell>
        </row>
        <row r="221">
          <cell r="B221" t="str">
            <v>止回阀DN200</v>
          </cell>
          <cell r="C221" t="str">
            <v>个</v>
          </cell>
          <cell r="D221">
            <v>1</v>
          </cell>
        </row>
        <row r="222">
          <cell r="B222" t="str">
            <v>控制柜37KW 软启动柜</v>
          </cell>
          <cell r="C222" t="str">
            <v>个</v>
          </cell>
          <cell r="D222">
            <v>1</v>
          </cell>
        </row>
        <row r="223">
          <cell r="B223" t="str">
            <v>1.0MPa DN200涡轮流量计</v>
          </cell>
          <cell r="C223" t="str">
            <v>个</v>
          </cell>
          <cell r="D223">
            <v>1</v>
          </cell>
        </row>
        <row r="224">
          <cell r="B224" t="str">
            <v>胶垫DN200</v>
          </cell>
          <cell r="C224" t="str">
            <v>个</v>
          </cell>
          <cell r="D224">
            <v>5</v>
          </cell>
        </row>
        <row r="225">
          <cell r="B225" t="str">
            <v>螺栓16*60</v>
          </cell>
          <cell r="C225" t="str">
            <v>个</v>
          </cell>
          <cell r="D225">
            <v>40</v>
          </cell>
        </row>
        <row r="226">
          <cell r="B226" t="str">
            <v>圆钢φ10镀锌避雷带</v>
          </cell>
          <cell r="C226" t="str">
            <v>m</v>
          </cell>
          <cell r="D226">
            <v>30</v>
          </cell>
        </row>
        <row r="227">
          <cell r="B227" t="str">
            <v>扁钢-25×3×400镀锌避雷带支持卡子</v>
          </cell>
          <cell r="C227" t="str">
            <v>套</v>
          </cell>
          <cell r="D227">
            <v>8</v>
          </cell>
        </row>
        <row r="228">
          <cell r="B228" t="str">
            <v>镀锌扁钢-50×5接地干线</v>
          </cell>
          <cell r="C228" t="str">
            <v>m</v>
          </cell>
          <cell r="D228">
            <v>50</v>
          </cell>
        </row>
        <row r="229">
          <cell r="B229" t="str">
            <v>镀锌扁钢-40×4接地支线</v>
          </cell>
          <cell r="C229" t="str">
            <v>m</v>
          </cell>
          <cell r="D229">
            <v>50</v>
          </cell>
        </row>
        <row r="230">
          <cell r="B230" t="str">
            <v>防潮灯1x40W</v>
          </cell>
          <cell r="C230" t="str">
            <v>盏</v>
          </cell>
          <cell r="D230">
            <v>2</v>
          </cell>
        </row>
        <row r="231">
          <cell r="B231" t="str">
            <v>双联单控开关</v>
          </cell>
          <cell r="C231" t="str">
            <v>个</v>
          </cell>
          <cell r="D231">
            <v>1</v>
          </cell>
        </row>
        <row r="232">
          <cell r="B232" t="str">
            <v>BV-2x2.5绝缘电线</v>
          </cell>
          <cell r="C232" t="str">
            <v>m</v>
          </cell>
          <cell r="D232">
            <v>100</v>
          </cell>
        </row>
        <row r="233">
          <cell r="B233" t="str">
            <v>PVC16</v>
          </cell>
          <cell r="C233" t="str">
            <v>m</v>
          </cell>
          <cell r="D233">
            <v>100</v>
          </cell>
        </row>
        <row r="234">
          <cell r="B234" t="str">
            <v>石碾镇、金属结构设备及安装工程</v>
          </cell>
        </row>
        <row r="235">
          <cell r="B235" t="str">
            <v>碉楼村</v>
          </cell>
        </row>
        <row r="236">
          <cell r="B236" t="str">
            <v>管网工程</v>
          </cell>
        </row>
        <row r="237">
          <cell r="B237" t="str">
            <v>DN160（1.0MPa）PE100管道安装</v>
          </cell>
          <cell r="C237" t="str">
            <v>m</v>
          </cell>
          <cell r="D237">
            <v>2180</v>
          </cell>
        </row>
        <row r="238">
          <cell r="B238" t="str">
            <v>DN200（1.0MPa）PE100管道安装</v>
          </cell>
          <cell r="C238" t="str">
            <v>m</v>
          </cell>
          <cell r="D238">
            <v>2515</v>
          </cell>
        </row>
        <row r="239">
          <cell r="B239" t="str">
            <v>1.0MPa DN200 闸阀</v>
          </cell>
          <cell r="C239" t="str">
            <v>个</v>
          </cell>
          <cell r="D239">
            <v>10</v>
          </cell>
        </row>
        <row r="240">
          <cell r="B240" t="str">
            <v>复合式高速进排气阀 1.0MPa DN200</v>
          </cell>
          <cell r="C240" t="str">
            <v>个</v>
          </cell>
          <cell r="D240">
            <v>4</v>
          </cell>
        </row>
        <row r="241">
          <cell r="B241" t="str">
            <v>排泥阀</v>
          </cell>
          <cell r="C241" t="str">
            <v>个</v>
          </cell>
          <cell r="D241">
            <v>8</v>
          </cell>
        </row>
        <row r="242">
          <cell r="B242" t="str">
            <v>不含税合计</v>
          </cell>
        </row>
        <row r="243">
          <cell r="B243" t="str">
            <v>税率</v>
          </cell>
        </row>
        <row r="244">
          <cell r="B244" t="str">
            <v>税金</v>
          </cell>
        </row>
        <row r="245">
          <cell r="B245" t="str">
            <v>合计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L74"/>
  <sheetViews>
    <sheetView showZeros="0" tabSelected="1" view="pageBreakPreview" zoomScaleNormal="80" topLeftCell="C1" workbookViewId="0">
      <selection activeCell="H9" sqref="H9"/>
    </sheetView>
  </sheetViews>
  <sheetFormatPr defaultColWidth="10.125" defaultRowHeight="15" customHeight="1"/>
  <cols>
    <col min="1" max="1" width="5.125" customWidth="1"/>
    <col min="2" max="2" width="29.375" customWidth="1"/>
    <col min="3" max="3" width="46.125" customWidth="1"/>
    <col min="4" max="4" width="9.875" style="2" customWidth="1"/>
    <col min="5" max="5" width="11.5" style="2" customWidth="1"/>
    <col min="6" max="6" width="17.625" style="2" customWidth="1"/>
    <col min="7" max="7" width="15.375" style="2" customWidth="1"/>
    <col min="8" max="8" width="20.5" customWidth="1"/>
    <col min="9" max="9" width="16.875" customWidth="1"/>
    <col min="10" max="16337" width="10.125" customWidth="1"/>
  </cols>
  <sheetData>
    <row r="1" customHeight="1" spans="5:12">
      <c r="E1" s="3"/>
      <c r="F1" s="4"/>
      <c r="G1" s="4"/>
      <c r="H1" s="5"/>
      <c r="J1" s="17"/>
      <c r="K1" s="18"/>
      <c r="L1" s="18"/>
    </row>
    <row r="2" s="1" customFormat="1" ht="27" spans="1:12">
      <c r="A2" s="6" t="s">
        <v>0</v>
      </c>
      <c r="B2" s="6"/>
      <c r="C2" s="6"/>
      <c r="D2" s="6"/>
      <c r="E2" s="6"/>
      <c r="F2" s="6"/>
      <c r="G2" s="6"/>
      <c r="H2" s="6"/>
      <c r="I2" s="6"/>
      <c r="J2" s="17"/>
      <c r="K2" s="17"/>
      <c r="L2" s="17"/>
    </row>
    <row r="3" customFormat="1" customHeight="1" spans="1:12">
      <c r="A3" s="7"/>
      <c r="B3" s="7"/>
      <c r="C3" s="8" t="s">
        <v>1</v>
      </c>
      <c r="D3" s="8"/>
      <c r="E3" s="8"/>
      <c r="F3" s="8"/>
      <c r="G3" s="8"/>
      <c r="H3" s="8"/>
      <c r="I3" s="8"/>
      <c r="J3" s="17"/>
      <c r="K3" s="18"/>
      <c r="L3" s="18"/>
    </row>
    <row r="4" customHeight="1" spans="1:12">
      <c r="A4" s="9" t="s">
        <v>2</v>
      </c>
      <c r="B4" s="9" t="s">
        <v>3</v>
      </c>
      <c r="C4" s="9" t="s">
        <v>4</v>
      </c>
      <c r="D4" s="10" t="s">
        <v>5</v>
      </c>
      <c r="E4" s="9" t="s">
        <v>6</v>
      </c>
      <c r="F4" s="11" t="s">
        <v>7</v>
      </c>
      <c r="G4" s="11"/>
      <c r="H4" s="11"/>
      <c r="I4" s="19" t="s">
        <v>8</v>
      </c>
      <c r="J4" s="17"/>
      <c r="K4" s="18"/>
      <c r="L4" s="18"/>
    </row>
    <row r="5" ht="30" customHeight="1" spans="1:12">
      <c r="A5" s="12"/>
      <c r="B5" s="12"/>
      <c r="C5" s="12"/>
      <c r="D5" s="13"/>
      <c r="E5" s="12"/>
      <c r="F5" s="11" t="s">
        <v>9</v>
      </c>
      <c r="G5" s="11" t="s">
        <v>10</v>
      </c>
      <c r="H5" s="11" t="s">
        <v>11</v>
      </c>
      <c r="I5" s="19"/>
      <c r="J5" s="17"/>
      <c r="K5" s="18"/>
      <c r="L5" s="18"/>
    </row>
    <row r="6" customFormat="1" ht="40.5" spans="1:10">
      <c r="A6" s="14">
        <v>1</v>
      </c>
      <c r="B6" s="15" t="s">
        <v>12</v>
      </c>
      <c r="C6" s="15" t="s">
        <v>13</v>
      </c>
      <c r="D6" s="14" t="str">
        <f>VLOOKUP(B6,[1]工程项目人工、材料、机械单价分析表!B:C,2,FALSE)</f>
        <v>m2</v>
      </c>
      <c r="E6" s="16">
        <f>SUMIF([1]工程项目人工、材料、机械单价分析表!$B4:$B$242,B6,[1]工程项目人工、材料、机械单价分析表!$D4:$D$242)</f>
        <v>96</v>
      </c>
      <c r="F6" s="16">
        <v>3.61</v>
      </c>
      <c r="G6" s="16"/>
      <c r="H6" s="16"/>
      <c r="I6" s="16"/>
      <c r="J6" s="20"/>
    </row>
    <row r="7" customFormat="1" ht="40.5" spans="1:10">
      <c r="A7" s="14">
        <v>2</v>
      </c>
      <c r="B7" s="15" t="s">
        <v>14</v>
      </c>
      <c r="C7" s="15" t="s">
        <v>13</v>
      </c>
      <c r="D7" s="14" t="str">
        <f>VLOOKUP(B7,[1]工程项目人工、材料、机械单价分析表!B:C,2,FALSE)</f>
        <v>m2</v>
      </c>
      <c r="E7" s="16">
        <f>SUMIF([1]工程项目人工、材料、机械单价分析表!$B4:$B$242,B7,[1]工程项目人工、材料、机械单价分析表!$D4:$D$242)</f>
        <v>16019.05</v>
      </c>
      <c r="F7" s="16">
        <v>3.61</v>
      </c>
      <c r="G7" s="16"/>
      <c r="H7" s="16"/>
      <c r="I7" s="16"/>
      <c r="J7" s="20"/>
    </row>
    <row r="8" customFormat="1" ht="135" spans="1:10">
      <c r="A8" s="14">
        <v>3</v>
      </c>
      <c r="B8" s="15" t="s">
        <v>15</v>
      </c>
      <c r="C8" s="15" t="s">
        <v>16</v>
      </c>
      <c r="D8" s="14" t="str">
        <f>VLOOKUP(B8,[1]工程项目人工、材料、机械单价分析表!B:C,2,FALSE)</f>
        <v>m3</v>
      </c>
      <c r="E8" s="16">
        <f>SUMIF([1]工程项目人工、材料、机械单价分析表!$B4:$B$242,B8,[1]工程项目人工、材料、机械单价分析表!$D4:$D$242)</f>
        <v>981.46</v>
      </c>
      <c r="F8" s="16">
        <v>66.95</v>
      </c>
      <c r="G8" s="16"/>
      <c r="H8" s="16"/>
      <c r="I8" s="16"/>
      <c r="J8" s="20"/>
    </row>
    <row r="9" customFormat="1" ht="108" spans="1:10">
      <c r="A9" s="14">
        <v>4</v>
      </c>
      <c r="B9" s="15" t="s">
        <v>17</v>
      </c>
      <c r="C9" s="15" t="s">
        <v>18</v>
      </c>
      <c r="D9" s="14" t="str">
        <f>VLOOKUP(B9,[1]工程项目人工、材料、机械单价分析表!B:C,2,FALSE)</f>
        <v>m2</v>
      </c>
      <c r="E9" s="16">
        <f>SUMIF([1]工程项目人工、材料、机械单价分析表!$B4:$B$242,B9,[1]工程项目人工、材料、机械单价分析表!$D4:$D$242)</f>
        <v>96</v>
      </c>
      <c r="F9" s="16">
        <v>10.76</v>
      </c>
      <c r="G9" s="16"/>
      <c r="H9" s="16"/>
      <c r="I9" s="16"/>
      <c r="J9" s="20"/>
    </row>
    <row r="10" customFormat="1" ht="175.5" spans="1:10">
      <c r="A10" s="14">
        <v>5</v>
      </c>
      <c r="B10" s="15" t="s">
        <v>19</v>
      </c>
      <c r="C10" s="15" t="s">
        <v>20</v>
      </c>
      <c r="D10" s="14" t="str">
        <f>VLOOKUP(B10,[1]工程项目人工、材料、机械单价分析表!B:C,2,FALSE)</f>
        <v>m3</v>
      </c>
      <c r="E10" s="16">
        <f>SUMIF([1]工程项目人工、材料、机械单价分析表!$B4:$B$242,B10,[1]工程项目人工、材料、机械单价分析表!$D4:$D$242)</f>
        <v>10.44</v>
      </c>
      <c r="F10" s="16">
        <v>66.95</v>
      </c>
      <c r="G10" s="16"/>
      <c r="H10" s="16"/>
      <c r="I10" s="16"/>
      <c r="J10" s="20"/>
    </row>
    <row r="11" customFormat="1" ht="135" spans="1:10">
      <c r="A11" s="14">
        <v>6</v>
      </c>
      <c r="B11" s="15" t="s">
        <v>21</v>
      </c>
      <c r="C11" s="15" t="s">
        <v>22</v>
      </c>
      <c r="D11" s="14" t="str">
        <f>VLOOKUP(B11,[1]工程项目人工、材料、机械单价分析表!B:C,2,FALSE)</f>
        <v>m3</v>
      </c>
      <c r="E11" s="16">
        <f>SUMIF([1]工程项目人工、材料、机械单价分析表!$B4:$B$242,B11,[1]工程项目人工、材料、机械单价分析表!$D4:$D$242)</f>
        <v>4.4</v>
      </c>
      <c r="F11" s="16">
        <v>123.6</v>
      </c>
      <c r="G11" s="16"/>
      <c r="H11" s="16"/>
      <c r="I11" s="16"/>
      <c r="J11" s="20"/>
    </row>
    <row r="12" customFormat="1" ht="175.5" spans="1:10">
      <c r="A12" s="14">
        <v>7</v>
      </c>
      <c r="B12" s="15" t="s">
        <v>23</v>
      </c>
      <c r="C12" s="15" t="s">
        <v>20</v>
      </c>
      <c r="D12" s="14" t="str">
        <f>VLOOKUP(B12,[1]工程项目人工、材料、机械单价分析表!B:C,2,FALSE)</f>
        <v>m3</v>
      </c>
      <c r="E12" s="16">
        <f>SUMIF([1]工程项目人工、材料、机械单价分析表!$B4:$B$242,B12,[1]工程项目人工、材料、机械单价分析表!$D4:$D$242)</f>
        <v>6.03</v>
      </c>
      <c r="F12" s="16">
        <v>66.95</v>
      </c>
      <c r="G12" s="16"/>
      <c r="H12" s="16"/>
      <c r="I12" s="16"/>
      <c r="J12" s="20"/>
    </row>
    <row r="13" customFormat="1" ht="256.5" spans="1:10">
      <c r="A13" s="14">
        <v>8</v>
      </c>
      <c r="B13" s="15" t="s">
        <v>24</v>
      </c>
      <c r="C13" s="15" t="s">
        <v>25</v>
      </c>
      <c r="D13" s="14" t="str">
        <f>VLOOKUP(B13,[1]工程项目人工、材料、机械单价分析表!B:C,2,FALSE)</f>
        <v>m</v>
      </c>
      <c r="E13" s="16">
        <f>SUMIF([1]工程项目人工、材料、机械单价分析表!$B4:$B$242,B13,[1]工程项目人工、材料、机械单价分析表!$D4:$D$242)</f>
        <v>2180</v>
      </c>
      <c r="F13" s="16">
        <v>46.35</v>
      </c>
      <c r="G13" s="16"/>
      <c r="H13" s="16"/>
      <c r="I13" s="16"/>
      <c r="J13" s="20"/>
    </row>
    <row r="14" customFormat="1" ht="256.5" spans="1:10">
      <c r="A14" s="14">
        <v>9</v>
      </c>
      <c r="B14" s="15" t="s">
        <v>26</v>
      </c>
      <c r="C14" s="15" t="s">
        <v>25</v>
      </c>
      <c r="D14" s="14" t="str">
        <f>VLOOKUP(B14,[1]工程项目人工、材料、机械单价分析表!B:C,2,FALSE)</f>
        <v>m</v>
      </c>
      <c r="E14" s="16">
        <f>SUMIF([1]工程项目人工、材料、机械单价分析表!$B4:$B$242,B14,[1]工程项目人工、材料、机械单价分析表!$D4:$D$242)</f>
        <v>2515</v>
      </c>
      <c r="F14" s="16">
        <v>46.35</v>
      </c>
      <c r="G14" s="16"/>
      <c r="H14" s="16"/>
      <c r="I14" s="16"/>
      <c r="J14" s="20"/>
    </row>
    <row r="15" customFormat="1" ht="202.5" spans="1:10">
      <c r="A15" s="14">
        <v>10</v>
      </c>
      <c r="B15" s="15" t="s">
        <v>27</v>
      </c>
      <c r="C15" s="15" t="s">
        <v>28</v>
      </c>
      <c r="D15" s="14" t="str">
        <f>VLOOKUP(B15,[1]工程项目人工、材料、机械单价分析表!B:C,2,FALSE)</f>
        <v>m</v>
      </c>
      <c r="E15" s="16">
        <f>SUMIF([1]工程项目人工、材料、机械单价分析表!$B4:$B$242,B15,[1]工程项目人工、材料、机械单价分析表!$D4:$D$242)</f>
        <v>192</v>
      </c>
      <c r="F15" s="16">
        <v>41.2</v>
      </c>
      <c r="G15" s="16"/>
      <c r="H15" s="16"/>
      <c r="I15" s="16"/>
      <c r="J15" s="20"/>
    </row>
    <row r="16" customFormat="1" ht="202.5" spans="1:10">
      <c r="A16" s="14">
        <v>11</v>
      </c>
      <c r="B16" s="15" t="s">
        <v>29</v>
      </c>
      <c r="C16" s="15" t="s">
        <v>28</v>
      </c>
      <c r="D16" s="14" t="str">
        <f>VLOOKUP(B16,[1]工程项目人工、材料、机械单价分析表!B:C,2,FALSE)</f>
        <v>m</v>
      </c>
      <c r="E16" s="16">
        <f>SUMIF([1]工程项目人工、材料、机械单价分析表!$B4:$B$242,B16,[1]工程项目人工、材料、机械单价分析表!$D4:$D$242)</f>
        <v>60</v>
      </c>
      <c r="F16" s="16">
        <v>41.2</v>
      </c>
      <c r="G16" s="16"/>
      <c r="H16" s="16"/>
      <c r="I16" s="16"/>
      <c r="J16" s="20"/>
    </row>
    <row r="17" customFormat="1" ht="202.5" spans="1:10">
      <c r="A17" s="14">
        <v>12</v>
      </c>
      <c r="B17" s="15" t="s">
        <v>30</v>
      </c>
      <c r="C17" s="15" t="s">
        <v>28</v>
      </c>
      <c r="D17" s="14" t="str">
        <f>VLOOKUP(B17,[1]工程项目人工、材料、机械单价分析表!B:C,2,FALSE)</f>
        <v>m</v>
      </c>
      <c r="E17" s="16">
        <f>SUMIF([1]工程项目人工、材料、机械单价分析表!$B4:$B$242,B17,[1]工程项目人工、材料、机械单价分析表!$D4:$D$242)</f>
        <v>12</v>
      </c>
      <c r="F17" s="16">
        <v>41.2</v>
      </c>
      <c r="G17" s="16"/>
      <c r="H17" s="16"/>
      <c r="I17" s="16"/>
      <c r="J17" s="20"/>
    </row>
    <row r="18" customFormat="1" ht="40.5" spans="1:10">
      <c r="A18" s="14">
        <v>13</v>
      </c>
      <c r="B18" s="15" t="s">
        <v>31</v>
      </c>
      <c r="C18" s="15" t="s">
        <v>32</v>
      </c>
      <c r="D18" s="14" t="str">
        <f>VLOOKUP(B18,[1]工程项目人工、材料、机械单价分析表!B:C,2,FALSE)</f>
        <v>m2</v>
      </c>
      <c r="E18" s="16">
        <f>SUMIF([1]工程项目人工、材料、机械单价分析表!$B4:$B$242,B18,[1]工程项目人工、材料、机械单价分析表!$D4:$D$242)</f>
        <v>9453.46</v>
      </c>
      <c r="F18" s="16">
        <v>12.36</v>
      </c>
      <c r="G18" s="16"/>
      <c r="H18" s="16"/>
      <c r="I18" s="16"/>
      <c r="J18" s="20"/>
    </row>
    <row r="19" customFormat="1" ht="40.5" spans="1:10">
      <c r="A19" s="14">
        <v>14</v>
      </c>
      <c r="B19" s="15" t="s">
        <v>33</v>
      </c>
      <c r="C19" s="15" t="s">
        <v>32</v>
      </c>
      <c r="D19" s="14" t="str">
        <f>VLOOKUP(B19,[1]工程项目人工、材料、机械单价分析表!B:C,2,FALSE)</f>
        <v>m2</v>
      </c>
      <c r="E19" s="16">
        <f>SUMIF([1]工程项目人工、材料、机械单价分析表!$B4:$B$242,B19,[1]工程项目人工、材料、机械单价分析表!$D4:$D$242)</f>
        <v>2</v>
      </c>
      <c r="F19" s="16">
        <v>12.36</v>
      </c>
      <c r="G19" s="16"/>
      <c r="H19" s="16"/>
      <c r="I19" s="16"/>
      <c r="J19" s="20"/>
    </row>
    <row r="20" customFormat="1" ht="94.5" spans="1:10">
      <c r="A20" s="14">
        <v>15</v>
      </c>
      <c r="B20" s="15" t="s">
        <v>34</v>
      </c>
      <c r="C20" s="15" t="s">
        <v>35</v>
      </c>
      <c r="D20" s="14" t="str">
        <f>VLOOKUP(B20,[1]工程项目人工、材料、机械单价分析表!B:C,2,FALSE)</f>
        <v>m3</v>
      </c>
      <c r="E20" s="16">
        <f>SUMIF([1]工程项目人工、材料、机械单价分析表!$B4:$B$242,B20,[1]工程项目人工、材料、机械单价分析表!$D4:$D$242)</f>
        <v>1438.23</v>
      </c>
      <c r="F20" s="16">
        <v>297.41</v>
      </c>
      <c r="G20" s="16"/>
      <c r="H20" s="16"/>
      <c r="I20" s="16"/>
      <c r="J20" s="20"/>
    </row>
    <row r="21" customFormat="1" ht="256.5" spans="1:10">
      <c r="A21" s="14">
        <v>16</v>
      </c>
      <c r="B21" s="15" t="s">
        <v>36</v>
      </c>
      <c r="C21" s="15" t="s">
        <v>25</v>
      </c>
      <c r="D21" s="14" t="str">
        <f>VLOOKUP(B21,[1]工程项目人工、材料、机械单价分析表!B:C,2,FALSE)</f>
        <v>m</v>
      </c>
      <c r="E21" s="16">
        <f>SUMIF([1]工程项目人工、材料、机械单价分析表!$B4:$B$242,B21,[1]工程项目人工、材料、机械单价分析表!$D4:$D$242)</f>
        <v>100</v>
      </c>
      <c r="F21" s="16">
        <v>3.09</v>
      </c>
      <c r="G21" s="16"/>
      <c r="H21" s="16"/>
      <c r="I21" s="16"/>
      <c r="J21" s="20"/>
    </row>
    <row r="22" customFormat="1" ht="256.5" spans="1:10">
      <c r="A22" s="14">
        <v>17</v>
      </c>
      <c r="B22" s="15" t="s">
        <v>37</v>
      </c>
      <c r="C22" s="15" t="s">
        <v>25</v>
      </c>
      <c r="D22" s="14" t="str">
        <f>VLOOKUP(B22,[1]工程项目人工、材料、机械单价分析表!B:C,2,FALSE)</f>
        <v>m</v>
      </c>
      <c r="E22" s="16">
        <f>SUMIF([1]工程项目人工、材料、机械单价分析表!$B4:$B$242,B22,[1]工程项目人工、材料、机械单价分析表!$D4:$D$242)</f>
        <v>500</v>
      </c>
      <c r="F22" s="16">
        <v>10.3</v>
      </c>
      <c r="G22" s="16"/>
      <c r="H22" s="16"/>
      <c r="I22" s="16"/>
      <c r="J22" s="20"/>
    </row>
    <row r="23" customFormat="1" ht="256.5" spans="1:10">
      <c r="A23" s="14">
        <v>18</v>
      </c>
      <c r="B23" s="15" t="s">
        <v>38</v>
      </c>
      <c r="C23" s="15" t="s">
        <v>25</v>
      </c>
      <c r="D23" s="14" t="str">
        <f>VLOOKUP(B23,[1]工程项目人工、材料、机械单价分析表!B:C,2,FALSE)</f>
        <v>个</v>
      </c>
      <c r="E23" s="16">
        <f>SUMIF([1]工程项目人工、材料、机械单价分析表!$B4:$B$242,B23,[1]工程项目人工、材料、机械单价分析表!$D4:$D$242)</f>
        <v>200</v>
      </c>
      <c r="F23" s="16">
        <v>5.15</v>
      </c>
      <c r="G23" s="16"/>
      <c r="H23" s="16"/>
      <c r="I23" s="16"/>
      <c r="J23" s="20"/>
    </row>
    <row r="24" customFormat="1" ht="256.5" spans="1:10">
      <c r="A24" s="14">
        <v>19</v>
      </c>
      <c r="B24" s="15" t="s">
        <v>39</v>
      </c>
      <c r="C24" s="15" t="s">
        <v>25</v>
      </c>
      <c r="D24" s="14" t="str">
        <f>VLOOKUP(B24,[1]工程项目人工、材料、机械单价分析表!B:C,2,FALSE)</f>
        <v>个</v>
      </c>
      <c r="E24" s="16">
        <f>SUMIF([1]工程项目人工、材料、机械单价分析表!$B4:$B$242,B24,[1]工程项目人工、材料、机械单价分析表!$D4:$D$242)</f>
        <v>200</v>
      </c>
      <c r="F24" s="16">
        <v>5.15</v>
      </c>
      <c r="G24" s="16"/>
      <c r="H24" s="16"/>
      <c r="I24" s="16"/>
      <c r="J24" s="20"/>
    </row>
    <row r="25" customFormat="1" ht="256.5" spans="1:10">
      <c r="A25" s="14">
        <v>20</v>
      </c>
      <c r="B25" s="15" t="s">
        <v>40</v>
      </c>
      <c r="C25" s="15" t="s">
        <v>41</v>
      </c>
      <c r="D25" s="14" t="str">
        <f>VLOOKUP(B25,[1]工程项目人工、材料、机械单价分析表!B:C,2,FALSE)</f>
        <v>m3</v>
      </c>
      <c r="E25" s="16">
        <f>SUMIF([1]工程项目人工、材料、机械单价分析表!$B4:$B$242,B25,[1]工程项目人工、材料、机械单价分析表!$D4:$D$242)</f>
        <v>116.33</v>
      </c>
      <c r="F25" s="16">
        <v>3.35</v>
      </c>
      <c r="G25" s="16"/>
      <c r="H25" s="16"/>
      <c r="I25" s="16"/>
      <c r="J25" s="20"/>
    </row>
    <row r="26" customFormat="1" ht="121.5" spans="1:10">
      <c r="A26" s="14">
        <v>21</v>
      </c>
      <c r="B26" s="15" t="s">
        <v>42</v>
      </c>
      <c r="C26" s="15" t="s">
        <v>43</v>
      </c>
      <c r="D26" s="14" t="str">
        <f>VLOOKUP(B26,[1]工程项目人工、材料、机械单价分析表!B:C,2,FALSE)</f>
        <v>m2</v>
      </c>
      <c r="E26" s="16">
        <f>SUMIF([1]工程项目人工、材料、机械单价分析表!$B4:$B$242,B26,[1]工程项目人工、材料、机械单价分析表!$D4:$D$242)</f>
        <v>11.47</v>
      </c>
      <c r="F26" s="16">
        <v>422.3</v>
      </c>
      <c r="G26" s="16"/>
      <c r="H26" s="16"/>
      <c r="I26" s="16"/>
      <c r="J26" s="20"/>
    </row>
    <row r="27" customFormat="1" ht="54" spans="1:10">
      <c r="A27" s="14">
        <v>22</v>
      </c>
      <c r="B27" s="15" t="s">
        <v>44</v>
      </c>
      <c r="C27" s="15" t="s">
        <v>45</v>
      </c>
      <c r="D27" s="14" t="str">
        <f>VLOOKUP(B27,[1]工程项目人工、材料、机械单价分析表!B:C,2,FALSE)</f>
        <v>套</v>
      </c>
      <c r="E27" s="16">
        <f>SUMIF([1]工程项目人工、材料、机械单价分析表!$B4:$B$242,B27,[1]工程项目人工、材料、机械单价分析表!$D4:$D$242)</f>
        <v>8</v>
      </c>
      <c r="F27" s="16">
        <v>2.06</v>
      </c>
      <c r="G27" s="16"/>
      <c r="H27" s="16"/>
      <c r="I27" s="16"/>
      <c r="J27" s="20"/>
    </row>
    <row r="28" customFormat="1" ht="54" spans="1:10">
      <c r="A28" s="14">
        <v>23</v>
      </c>
      <c r="B28" s="15" t="s">
        <v>46</v>
      </c>
      <c r="C28" s="15" t="s">
        <v>47</v>
      </c>
      <c r="D28" s="14" t="str">
        <f>VLOOKUP(B28,[1]工程项目人工、材料、机械单价分析表!B:C,2,FALSE)</f>
        <v>m3</v>
      </c>
      <c r="E28" s="16">
        <f>SUMIF([1]工程项目人工、材料、机械单价分析表!$B4:$B$242,B28,[1]工程项目人工、材料、机械单价分析表!$D4:$D$242)</f>
        <v>103060</v>
      </c>
      <c r="F28" s="16">
        <v>0.31</v>
      </c>
      <c r="G28" s="16"/>
      <c r="H28" s="16"/>
      <c r="I28" s="16"/>
      <c r="J28" s="20"/>
    </row>
    <row r="29" customFormat="1" ht="54" spans="1:10">
      <c r="A29" s="14">
        <v>24</v>
      </c>
      <c r="B29" s="15" t="s">
        <v>48</v>
      </c>
      <c r="C29" s="15" t="s">
        <v>49</v>
      </c>
      <c r="D29" s="14" t="str">
        <f>VLOOKUP(B29,[1]工程项目人工、材料、机械单价分析表!B:C,2,FALSE)</f>
        <v>m3</v>
      </c>
      <c r="E29" s="16">
        <f>SUMIF([1]工程项目人工、材料、机械单价分析表!$B4:$B$242,B29,[1]工程项目人工、材料、机械单价分析表!$D4:$D$242)</f>
        <v>103060</v>
      </c>
      <c r="F29" s="16">
        <v>0.31</v>
      </c>
      <c r="G29" s="16"/>
      <c r="H29" s="16"/>
      <c r="I29" s="16"/>
      <c r="J29" s="20"/>
    </row>
    <row r="30" customFormat="1" ht="13.5" spans="1:10">
      <c r="A30" s="14">
        <v>25</v>
      </c>
      <c r="B30" s="15" t="s">
        <v>50</v>
      </c>
      <c r="C30" s="15" t="s">
        <v>51</v>
      </c>
      <c r="D30" s="14" t="str">
        <f>VLOOKUP(B30,[1]工程项目人工、材料、机械单价分析表!B:C,2,FALSE)</f>
        <v>m3</v>
      </c>
      <c r="E30" s="16">
        <f>SUMIF([1]工程项目人工、材料、机械单价分析表!$B4:$B$242,B30,[1]工程项目人工、材料、机械单价分析表!$D4:$D$242)</f>
        <v>4290.59</v>
      </c>
      <c r="F30" s="16">
        <v>1.29</v>
      </c>
      <c r="G30" s="16"/>
      <c r="H30" s="16"/>
      <c r="I30" s="16"/>
      <c r="J30" s="20"/>
    </row>
    <row r="31" customFormat="1" ht="27" spans="1:10">
      <c r="A31" s="14">
        <v>26</v>
      </c>
      <c r="B31" s="15" t="s">
        <v>52</v>
      </c>
      <c r="C31" s="15" t="s">
        <v>53</v>
      </c>
      <c r="D31" s="14" t="str">
        <f>VLOOKUP(B31,[1]工程项目人工、材料、机械单价分析表!B:C,2,FALSE)</f>
        <v>t</v>
      </c>
      <c r="E31" s="16">
        <f>SUMIF([1]工程项目人工、材料、机械单价分析表!$B4:$B$242,B31,[1]工程项目人工、材料、机械单价分析表!$D4:$D$242)</f>
        <v>31.7</v>
      </c>
      <c r="F31" s="16">
        <v>309</v>
      </c>
      <c r="G31" s="16"/>
      <c r="H31" s="16"/>
      <c r="I31" s="16"/>
      <c r="J31" s="20"/>
    </row>
    <row r="32" customFormat="1" ht="54" spans="1:10">
      <c r="A32" s="14">
        <v>27</v>
      </c>
      <c r="B32" s="15" t="s">
        <v>54</v>
      </c>
      <c r="C32" s="15" t="s">
        <v>45</v>
      </c>
      <c r="D32" s="14" t="str">
        <f>VLOOKUP(B32,[1]工程项目人工、材料、机械单价分析表!B:C,2,FALSE)</f>
        <v>个</v>
      </c>
      <c r="E32" s="16">
        <f>SUMIF([1]工程项目人工、材料、机械单价分析表!$B4:$B$242,B32,[1]工程项目人工、材料、机械单价分析表!$D4:$D$242)</f>
        <v>1</v>
      </c>
      <c r="F32" s="16">
        <v>51.5</v>
      </c>
      <c r="G32" s="16"/>
      <c r="H32" s="16"/>
      <c r="I32" s="16"/>
      <c r="J32" s="20"/>
    </row>
    <row r="33" customFormat="1" ht="54" spans="1:10">
      <c r="A33" s="14">
        <v>28</v>
      </c>
      <c r="B33" s="15" t="s">
        <v>55</v>
      </c>
      <c r="C33" s="15" t="s">
        <v>45</v>
      </c>
      <c r="D33" s="14" t="str">
        <f>VLOOKUP(B33,[1]工程项目人工、材料、机械单价分析表!B:C,2,FALSE)</f>
        <v>m</v>
      </c>
      <c r="E33" s="16">
        <f>SUMIF([1]工程项目人工、材料、机械单价分析表!$B4:$B$242,B33,[1]工程项目人工、材料、机械单价分析表!$D4:$D$242)</f>
        <v>50</v>
      </c>
      <c r="F33" s="16">
        <v>2.06</v>
      </c>
      <c r="G33" s="16"/>
      <c r="H33" s="16"/>
      <c r="I33" s="16"/>
      <c r="J33" s="20"/>
    </row>
    <row r="34" customFormat="1" ht="54" spans="1:10">
      <c r="A34" s="14">
        <v>29</v>
      </c>
      <c r="B34" s="15" t="s">
        <v>56</v>
      </c>
      <c r="C34" s="15" t="s">
        <v>45</v>
      </c>
      <c r="D34" s="14" t="str">
        <f>VLOOKUP(B34,[1]工程项目人工、材料、机械单价分析表!B:C,2,FALSE)</f>
        <v>m</v>
      </c>
      <c r="E34" s="16">
        <f>SUMIF([1]工程项目人工、材料、机械单价分析表!$B4:$B$242,B34,[1]工程项目人工、材料、机械单价分析表!$D4:$D$242)</f>
        <v>50</v>
      </c>
      <c r="F34" s="16">
        <v>2.06</v>
      </c>
      <c r="G34" s="16"/>
      <c r="H34" s="16"/>
      <c r="I34" s="16"/>
      <c r="J34" s="20"/>
    </row>
    <row r="35" customFormat="1" ht="175.5" spans="1:10">
      <c r="A35" s="14">
        <v>30</v>
      </c>
      <c r="B35" s="15" t="s">
        <v>57</v>
      </c>
      <c r="C35" s="15" t="s">
        <v>20</v>
      </c>
      <c r="D35" s="14" t="str">
        <f>VLOOKUP(B35,[1]工程项目人工、材料、机械单价分析表!B:C,2,FALSE)</f>
        <v>m3</v>
      </c>
      <c r="E35" s="16">
        <f>SUMIF([1]工程项目人工、材料、机械单价分析表!$B4:$B$242,B35,[1]工程项目人工、材料、机械单价分析表!$D4:$D$242)</f>
        <v>5.46</v>
      </c>
      <c r="F35" s="16">
        <v>154.5</v>
      </c>
      <c r="G35" s="16"/>
      <c r="H35" s="16"/>
      <c r="I35" s="16"/>
      <c r="J35" s="20"/>
    </row>
    <row r="36" customFormat="1" ht="256.5" spans="1:10">
      <c r="A36" s="14">
        <v>31</v>
      </c>
      <c r="B36" s="15" t="s">
        <v>58</v>
      </c>
      <c r="C36" s="15" t="s">
        <v>25</v>
      </c>
      <c r="D36" s="14" t="str">
        <f>VLOOKUP(B36,[1]工程项目人工、材料、机械单价分析表!B:C,2,FALSE)</f>
        <v>个</v>
      </c>
      <c r="E36" s="16">
        <f>SUMIF([1]工程项目人工、材料、机械单价分析表!$B4:$B$242,B36,[1]工程项目人工、材料、机械单价分析表!$D4:$D$242)</f>
        <v>4</v>
      </c>
      <c r="F36" s="16">
        <v>51.5</v>
      </c>
      <c r="G36" s="16"/>
      <c r="H36" s="16"/>
      <c r="I36" s="16"/>
      <c r="J36" s="20"/>
    </row>
    <row r="37" customFormat="1" ht="189" spans="1:10">
      <c r="A37" s="14">
        <v>32</v>
      </c>
      <c r="B37" s="15" t="s">
        <v>59</v>
      </c>
      <c r="C37" s="15" t="s">
        <v>60</v>
      </c>
      <c r="D37" s="14" t="str">
        <f>VLOOKUP(B37,[1]工程项目人工、材料、机械单价分析表!B:C,2,FALSE)</f>
        <v>t</v>
      </c>
      <c r="E37" s="16">
        <f>SUMIF([1]工程项目人工、材料、机械单价分析表!$B4:$B$242,B37,[1]工程项目人工、材料、机械单价分析表!$D4:$D$242)</f>
        <v>2.42</v>
      </c>
      <c r="F37" s="16">
        <v>1055.75</v>
      </c>
      <c r="G37" s="16"/>
      <c r="H37" s="16"/>
      <c r="I37" s="16"/>
      <c r="J37" s="20"/>
    </row>
    <row r="38" customFormat="1" ht="297" spans="1:10">
      <c r="A38" s="14">
        <v>33</v>
      </c>
      <c r="B38" s="15" t="s">
        <v>61</v>
      </c>
      <c r="C38" s="15" t="s">
        <v>62</v>
      </c>
      <c r="D38" s="14" t="str">
        <f>VLOOKUP(B38,[1]工程项目人工、材料、机械单价分析表!B:C,2,FALSE)</f>
        <v>m</v>
      </c>
      <c r="E38" s="16">
        <f>SUMIF([1]工程项目人工、材料、机械单价分析表!$B4:$B$242,B38,[1]工程项目人工、材料、机械单价分析表!$D4:$D$242)</f>
        <v>64</v>
      </c>
      <c r="F38" s="16">
        <v>20.6</v>
      </c>
      <c r="G38" s="16"/>
      <c r="H38" s="16"/>
      <c r="I38" s="16"/>
      <c r="J38" s="20"/>
    </row>
    <row r="39" customFormat="1" ht="270" spans="1:10">
      <c r="A39" s="14">
        <v>34</v>
      </c>
      <c r="B39" s="15" t="s">
        <v>63</v>
      </c>
      <c r="C39" s="15" t="s">
        <v>64</v>
      </c>
      <c r="D39" s="14" t="str">
        <f>VLOOKUP(B39,[1]工程项目人工、材料、机械单价分析表!B:C,2,FALSE)</f>
        <v>m3</v>
      </c>
      <c r="E39" s="16">
        <f>SUMIF([1]工程项目人工、材料、机械单价分析表!$B4:$B$242,B39,[1]工程项目人工、材料、机械单价分析表!$D4:$D$242)</f>
        <v>4643.93</v>
      </c>
      <c r="F39" s="16">
        <v>2.32</v>
      </c>
      <c r="G39" s="16"/>
      <c r="H39" s="16"/>
      <c r="I39" s="16"/>
      <c r="J39" s="20"/>
    </row>
    <row r="40" customFormat="1" ht="13.5" spans="1:10">
      <c r="A40" s="14">
        <v>35</v>
      </c>
      <c r="B40" s="15" t="s">
        <v>65</v>
      </c>
      <c r="C40" s="15" t="s">
        <v>51</v>
      </c>
      <c r="D40" s="14" t="str">
        <f>VLOOKUP(B40,[1]工程项目人工、材料、机械单价分析表!B:C,2,FALSE)</f>
        <v>m3</v>
      </c>
      <c r="E40" s="16">
        <f>SUMIF([1]工程项目人工、材料、机械单价分析表!$B4:$B$242,B40,[1]工程项目人工、材料、机械单价分析表!$D4:$D$242)</f>
        <v>19.2</v>
      </c>
      <c r="F40" s="16">
        <v>66.95</v>
      </c>
      <c r="G40" s="16"/>
      <c r="H40" s="16"/>
      <c r="I40" s="16"/>
      <c r="J40" s="20"/>
    </row>
    <row r="41" customFormat="1" ht="256.5" spans="1:10">
      <c r="A41" s="14">
        <v>36</v>
      </c>
      <c r="B41" s="15" t="s">
        <v>66</v>
      </c>
      <c r="C41" s="15" t="s">
        <v>25</v>
      </c>
      <c r="D41" s="14" t="str">
        <f>VLOOKUP(B41,[1]工程项目人工、材料、机械单价分析表!B:C,2,FALSE)</f>
        <v>个</v>
      </c>
      <c r="E41" s="16">
        <f>SUMIF([1]工程项目人工、材料、机械单价分析表!$B4:$B$242,B41,[1]工程项目人工、材料、机械单价分析表!$D4:$D$242)</f>
        <v>200</v>
      </c>
      <c r="F41" s="16">
        <v>5.15</v>
      </c>
      <c r="G41" s="16"/>
      <c r="H41" s="16"/>
      <c r="I41" s="16"/>
      <c r="J41" s="20"/>
    </row>
    <row r="42" customFormat="1" ht="67.5" spans="1:10">
      <c r="A42" s="14">
        <v>37</v>
      </c>
      <c r="B42" s="15" t="s">
        <v>67</v>
      </c>
      <c r="C42" s="15" t="s">
        <v>68</v>
      </c>
      <c r="D42" s="14" t="str">
        <f>VLOOKUP(B42,[1]工程项目人工、材料、机械单价分析表!B:C,2,FALSE)</f>
        <v>m2</v>
      </c>
      <c r="E42" s="16">
        <f>SUMIF([1]工程项目人工、材料、机械单价分析表!$B4:$B$242,B42,[1]工程项目人工、材料、机械单价分析表!$D4:$D$242)</f>
        <v>18837.45</v>
      </c>
      <c r="F42" s="16">
        <v>0.52</v>
      </c>
      <c r="G42" s="16"/>
      <c r="H42" s="16"/>
      <c r="I42" s="16"/>
      <c r="J42" s="20"/>
    </row>
    <row r="43" customFormat="1" ht="27" spans="1:10">
      <c r="A43" s="14">
        <v>38</v>
      </c>
      <c r="B43" s="15" t="s">
        <v>69</v>
      </c>
      <c r="C43" s="15" t="s">
        <v>70</v>
      </c>
      <c r="D43" s="14" t="str">
        <f>VLOOKUP(B43,[1]工程项目人工、材料、机械单价分析表!B:C,2,FALSE)</f>
        <v>m2</v>
      </c>
      <c r="E43" s="16">
        <f>SUMIF([1]工程项目人工、材料、机械单价分析表!$B4:$B$242,B43,[1]工程项目人工、材料、机械单价分析表!$D4:$D$242)</f>
        <v>1691.3</v>
      </c>
      <c r="F43" s="16">
        <v>46.35</v>
      </c>
      <c r="G43" s="16"/>
      <c r="H43" s="16"/>
      <c r="I43" s="16"/>
      <c r="J43" s="20"/>
    </row>
    <row r="44" customFormat="1" ht="175.5" spans="1:10">
      <c r="A44" s="14">
        <v>39</v>
      </c>
      <c r="B44" s="15" t="s">
        <v>71</v>
      </c>
      <c r="C44" s="15" t="s">
        <v>20</v>
      </c>
      <c r="D44" s="14" t="str">
        <f>VLOOKUP(B44,[1]工程项目人工、材料、机械单价分析表!B:C,2,FALSE)</f>
        <v>个</v>
      </c>
      <c r="E44" s="16">
        <f>SUMIF([1]工程项目人工、材料、机械单价分析表!$B4:$B$242,B44,[1]工程项目人工、材料、机械单价分析表!$D4:$D$242)</f>
        <v>8</v>
      </c>
      <c r="F44" s="16">
        <v>51.5</v>
      </c>
      <c r="G44" s="16"/>
      <c r="H44" s="16"/>
      <c r="I44" s="16"/>
      <c r="J44" s="20"/>
    </row>
    <row r="45" customFormat="1" ht="256.5" spans="1:10">
      <c r="A45" s="14">
        <v>40</v>
      </c>
      <c r="B45" s="15" t="s">
        <v>72</v>
      </c>
      <c r="C45" s="15" t="s">
        <v>73</v>
      </c>
      <c r="D45" s="14" t="str">
        <f>VLOOKUP(B45,[1]工程项目人工、材料、机械单价分析表!B:C,2,FALSE)</f>
        <v>亩</v>
      </c>
      <c r="E45" s="16">
        <f>SUMIF([1]工程项目人工、材料、机械单价分析表!$B4:$B$242,B45,[1]工程项目人工、材料、机械单价分析表!$D4:$D$242)</f>
        <v>193.88</v>
      </c>
      <c r="F45" s="16">
        <v>51.5</v>
      </c>
      <c r="G45" s="16"/>
      <c r="H45" s="16"/>
      <c r="I45" s="16"/>
      <c r="J45" s="20"/>
    </row>
    <row r="46" customFormat="1" ht="54" spans="1:10">
      <c r="A46" s="14">
        <v>41</v>
      </c>
      <c r="B46" s="15" t="s">
        <v>74</v>
      </c>
      <c r="C46" s="15" t="s">
        <v>45</v>
      </c>
      <c r="D46" s="14" t="str">
        <f>VLOOKUP(B46,[1]工程项目人工、材料、机械单价分析表!B:C,2,FALSE)</f>
        <v>个</v>
      </c>
      <c r="E46" s="16">
        <f>SUMIF([1]工程项目人工、材料、机械单价分析表!$B4:$B$242,B46,[1]工程项目人工、材料、机械单价分析表!$D4:$D$242)</f>
        <v>71</v>
      </c>
      <c r="F46" s="16">
        <v>20.6</v>
      </c>
      <c r="G46" s="16"/>
      <c r="H46" s="16"/>
      <c r="I46" s="16"/>
      <c r="J46" s="20"/>
    </row>
    <row r="47" customFormat="1" ht="256.5" spans="1:10">
      <c r="A47" s="14">
        <v>42</v>
      </c>
      <c r="B47" s="15" t="s">
        <v>75</v>
      </c>
      <c r="C47" s="15" t="s">
        <v>73</v>
      </c>
      <c r="D47" s="14" t="str">
        <f>VLOOKUP(B47,[1]工程项目人工、材料、机械单价分析表!B:C,2,FALSE)</f>
        <v>公顷</v>
      </c>
      <c r="E47" s="16">
        <f>SUMIF([1]工程项目人工、材料、机械单价分析表!$B4:$B$242,B47,[1]工程项目人工、材料、机械单价分析表!$D4:$D$242)</f>
        <v>42.85</v>
      </c>
      <c r="F47" s="16">
        <v>360.5</v>
      </c>
      <c r="G47" s="16"/>
      <c r="H47" s="16"/>
      <c r="I47" s="16"/>
      <c r="J47" s="20"/>
    </row>
    <row r="48" customFormat="1" ht="256.5" spans="1:10">
      <c r="A48" s="14">
        <v>43</v>
      </c>
      <c r="B48" s="15" t="s">
        <v>76</v>
      </c>
      <c r="C48" s="15" t="s">
        <v>77</v>
      </c>
      <c r="D48" s="14" t="str">
        <f>VLOOKUP(B48,[1]工程项目人工、材料、机械单价分析表!B:C,2,FALSE)</f>
        <v>m3</v>
      </c>
      <c r="E48" s="16">
        <f>SUMIF([1]工程项目人工、材料、机械单价分析表!$B4:$B$242,B48,[1]工程项目人工、材料、机械单价分析表!$D4:$D$242)</f>
        <v>15235.25</v>
      </c>
      <c r="F48" s="16">
        <v>0.31</v>
      </c>
      <c r="G48" s="16"/>
      <c r="H48" s="16"/>
      <c r="I48" s="16"/>
      <c r="J48" s="20"/>
    </row>
    <row r="49" customFormat="1" ht="256.5" spans="1:10">
      <c r="A49" s="14">
        <v>44</v>
      </c>
      <c r="B49" s="15" t="s">
        <v>78</v>
      </c>
      <c r="C49" s="15" t="s">
        <v>73</v>
      </c>
      <c r="D49" s="14" t="str">
        <f>VLOOKUP(B49,[1]工程项目人工、材料、机械单价分析表!B:C,2,FALSE)</f>
        <v>m3</v>
      </c>
      <c r="E49" s="16">
        <f>SUMIF([1]工程项目人工、材料、机械单价分析表!$B4:$B$242,B49,[1]工程项目人工、材料、机械单价分析表!$D4:$D$242)</f>
        <v>52984</v>
      </c>
      <c r="F49" s="16">
        <v>0.31</v>
      </c>
      <c r="G49" s="16"/>
      <c r="H49" s="16"/>
      <c r="I49" s="16"/>
      <c r="J49" s="20"/>
    </row>
    <row r="50" customFormat="1" ht="256.5" spans="1:10">
      <c r="A50" s="14">
        <v>45</v>
      </c>
      <c r="B50" s="15" t="s">
        <v>79</v>
      </c>
      <c r="C50" s="15" t="s">
        <v>80</v>
      </c>
      <c r="D50" s="14" t="str">
        <f>VLOOKUP(B50,[1]工程项目人工、材料、机械单价分析表!B:C,2,FALSE)</f>
        <v>m3</v>
      </c>
      <c r="E50" s="16">
        <f>SUMIF([1]工程项目人工、材料、机械单价分析表!$B4:$B$242,B50,[1]工程项目人工、材料、机械单价分析表!$D4:$D$242)</f>
        <v>91213.8</v>
      </c>
      <c r="F50" s="16">
        <v>0.31</v>
      </c>
      <c r="G50" s="16"/>
      <c r="H50" s="16"/>
      <c r="I50" s="16"/>
      <c r="J50" s="20"/>
    </row>
    <row r="51" customFormat="1" ht="256.5" spans="1:10">
      <c r="A51" s="14">
        <v>46</v>
      </c>
      <c r="B51" s="15" t="s">
        <v>81</v>
      </c>
      <c r="C51" s="15" t="s">
        <v>80</v>
      </c>
      <c r="D51" s="14" t="str">
        <f>VLOOKUP(B51,[1]工程项目人工、材料、机械单价分析表!B:C,2,FALSE)</f>
        <v>m3</v>
      </c>
      <c r="E51" s="16">
        <f>SUMIF([1]工程项目人工、材料、机械单价分析表!$B4:$B$242,B51,[1]工程项目人工、材料、机械单价分析表!$D4:$D$242)</f>
        <v>9877.22</v>
      </c>
      <c r="F51" s="16">
        <v>0.31</v>
      </c>
      <c r="G51" s="16"/>
      <c r="H51" s="16"/>
      <c r="I51" s="16"/>
      <c r="J51" s="20"/>
    </row>
    <row r="52" customFormat="1" ht="256.5" spans="1:10">
      <c r="A52" s="14">
        <v>47</v>
      </c>
      <c r="B52" s="15" t="s">
        <v>82</v>
      </c>
      <c r="C52" s="15" t="s">
        <v>77</v>
      </c>
      <c r="D52" s="14" t="str">
        <f>VLOOKUP(B52,[1]工程项目人工、材料、机械单价分析表!B:C,2,FALSE)</f>
        <v>m3</v>
      </c>
      <c r="E52" s="16">
        <f>SUMIF([1]工程项目人工、材料、机械单价分析表!$B4:$B$242,B52,[1]工程项目人工、材料、机械单价分析表!$D4:$D$242)</f>
        <v>52984</v>
      </c>
      <c r="F52" s="16">
        <v>0.67</v>
      </c>
      <c r="G52" s="16"/>
      <c r="H52" s="16"/>
      <c r="I52" s="16"/>
      <c r="J52" s="20"/>
    </row>
    <row r="53" customFormat="1" ht="256.5" spans="1:10">
      <c r="A53" s="14">
        <v>48</v>
      </c>
      <c r="B53" s="15" t="s">
        <v>83</v>
      </c>
      <c r="C53" s="15" t="s">
        <v>41</v>
      </c>
      <c r="D53" s="14" t="str">
        <f>VLOOKUP(B53,[1]工程项目人工、材料、机械单价分析表!B:C,2,FALSE)</f>
        <v>m3</v>
      </c>
      <c r="E53" s="16">
        <f>SUMIF([1]工程项目人工、材料、机械单价分析表!$B4:$B$242,B53,[1]工程项目人工、材料、机械单价分析表!$D4:$D$242)</f>
        <v>91213.8</v>
      </c>
      <c r="F53" s="16">
        <v>0.67</v>
      </c>
      <c r="G53" s="16"/>
      <c r="H53" s="16"/>
      <c r="I53" s="16"/>
      <c r="J53" s="20"/>
    </row>
    <row r="54" customFormat="1" ht="256.5" spans="1:10">
      <c r="A54" s="14">
        <v>49</v>
      </c>
      <c r="B54" s="15" t="s">
        <v>84</v>
      </c>
      <c r="C54" s="15" t="s">
        <v>85</v>
      </c>
      <c r="D54" s="14" t="str">
        <f>VLOOKUP(B54,[1]工程项目人工、材料、机械单价分析表!B:C,2,FALSE)</f>
        <v>m3</v>
      </c>
      <c r="E54" s="16">
        <f>SUMIF([1]工程项目人工、材料、机械单价分析表!$B4:$B$242,B54,[1]工程项目人工、材料、机械单价分析表!$D4:$D$242)</f>
        <v>1517.96</v>
      </c>
      <c r="F54" s="16">
        <v>8.24</v>
      </c>
      <c r="G54" s="16"/>
      <c r="H54" s="16"/>
      <c r="I54" s="16"/>
      <c r="J54" s="20"/>
    </row>
    <row r="55" customFormat="1" ht="54" spans="1:10">
      <c r="A55" s="14">
        <v>50</v>
      </c>
      <c r="B55" s="15" t="s">
        <v>86</v>
      </c>
      <c r="C55" s="15" t="s">
        <v>87</v>
      </c>
      <c r="D55" s="14" t="str">
        <f>VLOOKUP(B55,[1]工程项目人工、材料、机械单价分析表!B:C,2,FALSE)</f>
        <v>m3</v>
      </c>
      <c r="E55" s="16">
        <f>SUMIF([1]工程项目人工、材料、机械单价分析表!$B4:$B$242,B55,[1]工程项目人工、材料、机械单价分析表!$D4:$D$242)</f>
        <v>845.52</v>
      </c>
      <c r="F55" s="16">
        <v>3.09</v>
      </c>
      <c r="G55" s="16"/>
      <c r="H55" s="16"/>
      <c r="I55" s="16"/>
      <c r="J55" s="20"/>
    </row>
    <row r="56" customFormat="1" ht="270" spans="1:10">
      <c r="A56" s="14">
        <v>51</v>
      </c>
      <c r="B56" s="15" t="s">
        <v>88</v>
      </c>
      <c r="C56" s="15" t="s">
        <v>64</v>
      </c>
      <c r="D56" s="14" t="str">
        <f>VLOOKUP(B56,[1]工程项目人工、材料、机械单价分析表!B:C,2,FALSE)</f>
        <v>m3</v>
      </c>
      <c r="E56" s="16">
        <f>SUMIF([1]工程项目人工、材料、机械单价分析表!$B4:$B$242,B56,[1]工程项目人工、材料、机械单价分析表!$D4:$D$242)</f>
        <v>867.2</v>
      </c>
      <c r="F56" s="16">
        <v>7.21</v>
      </c>
      <c r="G56" s="16"/>
      <c r="H56" s="16"/>
      <c r="I56" s="16"/>
      <c r="J56" s="20"/>
    </row>
    <row r="57" customFormat="1" ht="121.5" spans="1:10">
      <c r="A57" s="14">
        <v>52</v>
      </c>
      <c r="B57" s="15" t="s">
        <v>89</v>
      </c>
      <c r="C57" s="15" t="s">
        <v>43</v>
      </c>
      <c r="D57" s="14" t="str">
        <f>VLOOKUP(B57,[1]工程项目人工、材料、机械单价分析表!B:C,2,FALSE)</f>
        <v>m3</v>
      </c>
      <c r="E57" s="16">
        <f>SUMIF([1]工程项目人工、材料、机械单价分析表!$B4:$B$242,B57,[1]工程项目人工、材料、机械单价分析表!$D4:$D$242)</f>
        <v>11.66</v>
      </c>
      <c r="F57" s="16">
        <v>66.95</v>
      </c>
      <c r="G57" s="16"/>
      <c r="H57" s="16"/>
      <c r="I57" s="16"/>
      <c r="J57" s="20"/>
    </row>
    <row r="58" customFormat="1" ht="256.5" spans="1:10">
      <c r="A58" s="14">
        <v>53</v>
      </c>
      <c r="B58" s="15" t="s">
        <v>90</v>
      </c>
      <c r="C58" s="15" t="s">
        <v>25</v>
      </c>
      <c r="D58" s="14" t="str">
        <f>VLOOKUP(B58,[1]工程项目人工、材料、机械单价分析表!B:C,2,FALSE)</f>
        <v>m</v>
      </c>
      <c r="E58" s="16">
        <f>SUMIF([1]工程项目人工、材料、机械单价分析表!$B4:$B$242,B58,[1]工程项目人工、材料、机械单价分析表!$D4:$D$242)</f>
        <v>1755.5</v>
      </c>
      <c r="F58" s="16">
        <v>5.15</v>
      </c>
      <c r="G58" s="16"/>
      <c r="H58" s="16"/>
      <c r="I58" s="16"/>
      <c r="J58" s="20"/>
    </row>
    <row r="59" customFormat="1" ht="135" spans="1:10">
      <c r="A59" s="14">
        <v>54</v>
      </c>
      <c r="B59" s="15" t="s">
        <v>91</v>
      </c>
      <c r="C59" s="15" t="s">
        <v>22</v>
      </c>
      <c r="D59" s="14" t="str">
        <f>VLOOKUP(B59,[1]工程项目人工、材料、机械单价分析表!B:C,2,FALSE)</f>
        <v>m3</v>
      </c>
      <c r="E59" s="16">
        <f>SUMIF([1]工程项目人工、材料、机械单价分析表!$B4:$B$242,B59,[1]工程项目人工、材料、机械单价分析表!$D4:$D$242)</f>
        <v>1.69</v>
      </c>
      <c r="F59" s="16">
        <v>123.6</v>
      </c>
      <c r="G59" s="16"/>
      <c r="H59" s="16"/>
      <c r="I59" s="16"/>
      <c r="J59" s="20"/>
    </row>
    <row r="60" customFormat="1" ht="135" spans="1:10">
      <c r="A60" s="14">
        <v>55</v>
      </c>
      <c r="B60" s="15" t="s">
        <v>92</v>
      </c>
      <c r="C60" s="15" t="s">
        <v>22</v>
      </c>
      <c r="D60" s="14" t="str">
        <f>VLOOKUP(B60,[1]工程项目人工、材料、机械单价分析表!B:C,2,FALSE)</f>
        <v>m3</v>
      </c>
      <c r="E60" s="16">
        <f>SUMIF([1]工程项目人工、材料、机械单价分析表!$B4:$B$242,B60,[1]工程项目人工、材料、机械单价分析表!$D4:$D$242)</f>
        <v>4.69</v>
      </c>
      <c r="F60" s="16">
        <v>123.6</v>
      </c>
      <c r="G60" s="16"/>
      <c r="H60" s="16"/>
      <c r="I60" s="16"/>
      <c r="J60" s="20"/>
    </row>
    <row r="61" customFormat="1" ht="54" spans="1:10">
      <c r="A61" s="14">
        <v>56</v>
      </c>
      <c r="B61" s="15" t="s">
        <v>93</v>
      </c>
      <c r="C61" s="15" t="s">
        <v>94</v>
      </c>
      <c r="D61" s="14" t="str">
        <f>VLOOKUP(B61,[1]工程项目人工、材料、机械单价分析表!B:C,2,FALSE)</f>
        <v>个</v>
      </c>
      <c r="E61" s="16">
        <f>SUMIF([1]工程项目人工、材料、机械单价分析表!$B4:$B$242,B61,[1]工程项目人工、材料、机械单价分析表!$D4:$D$242)</f>
        <v>71</v>
      </c>
      <c r="F61" s="16">
        <v>20.6</v>
      </c>
      <c r="G61" s="16"/>
      <c r="H61" s="16"/>
      <c r="I61" s="16"/>
      <c r="J61" s="20"/>
    </row>
    <row r="62" customFormat="1" ht="54" spans="1:10">
      <c r="A62" s="14">
        <v>57</v>
      </c>
      <c r="B62" s="15" t="s">
        <v>95</v>
      </c>
      <c r="C62" s="15" t="s">
        <v>94</v>
      </c>
      <c r="D62" s="14" t="str">
        <f>VLOOKUP(B62,[1]工程项目人工、材料、机械单价分析表!B:C,2,FALSE)</f>
        <v>台</v>
      </c>
      <c r="E62" s="16">
        <f>SUMIF([1]工程项目人工、材料、机械单价分析表!$B4:$B$242,B62,[1]工程项目人工、材料、机械单价分析表!$D4:$D$242)</f>
        <v>1</v>
      </c>
      <c r="F62" s="16">
        <v>1339</v>
      </c>
      <c r="G62" s="16"/>
      <c r="H62" s="16"/>
      <c r="I62" s="16"/>
      <c r="J62" s="20"/>
    </row>
    <row r="63" customFormat="1" ht="256.5" spans="1:10">
      <c r="A63" s="14">
        <v>58</v>
      </c>
      <c r="B63" s="15" t="s">
        <v>96</v>
      </c>
      <c r="C63" s="15" t="s">
        <v>97</v>
      </c>
      <c r="D63" s="14" t="str">
        <f>VLOOKUP(B63,[1]工程项目人工、材料、机械单价分析表!B:C,2,FALSE)</f>
        <v>m3</v>
      </c>
      <c r="E63" s="16">
        <f>SUMIF([1]工程项目人工、材料、机械单价分析表!$B4:$B$242,B63,[1]工程项目人工、材料、机械单价分析表!$D4:$D$242)</f>
        <v>10815.44</v>
      </c>
      <c r="F63" s="16">
        <v>0.52</v>
      </c>
      <c r="G63" s="16"/>
      <c r="H63" s="16"/>
      <c r="I63" s="16"/>
      <c r="J63" s="20"/>
    </row>
    <row r="64" customFormat="1" ht="40.5" spans="1:10">
      <c r="A64" s="14">
        <v>59</v>
      </c>
      <c r="B64" s="15" t="s">
        <v>98</v>
      </c>
      <c r="C64" s="15" t="s">
        <v>99</v>
      </c>
      <c r="D64" s="14" t="s">
        <v>100</v>
      </c>
      <c r="E64" s="16">
        <v>1</v>
      </c>
      <c r="F64" s="16">
        <v>1050.3</v>
      </c>
      <c r="G64" s="16"/>
      <c r="H64" s="16"/>
      <c r="I64" s="16"/>
      <c r="J64" s="20"/>
    </row>
    <row r="65" customHeight="1" spans="1:9">
      <c r="A65" s="21"/>
      <c r="B65" s="22" t="s">
        <v>101</v>
      </c>
      <c r="C65" s="22"/>
      <c r="D65" s="22"/>
      <c r="E65" s="22"/>
      <c r="F65" s="23"/>
      <c r="G65" s="23"/>
      <c r="H65" s="23"/>
      <c r="I65" s="28"/>
    </row>
    <row r="66" ht="33.75" customHeight="1" spans="1:9">
      <c r="A66" s="24" t="s">
        <v>102</v>
      </c>
      <c r="B66" s="25"/>
      <c r="C66" s="25"/>
      <c r="D66" s="25"/>
      <c r="E66" s="25"/>
      <c r="F66" s="25"/>
      <c r="G66" s="25"/>
      <c r="H66" s="25"/>
      <c r="I66" s="25"/>
    </row>
    <row r="67" customHeight="1" spans="2:5">
      <c r="B67" s="26"/>
      <c r="C67" s="26"/>
      <c r="D67" s="26"/>
      <c r="E67" s="26"/>
    </row>
    <row r="68" customHeight="1" spans="2:8">
      <c r="B68" s="26"/>
      <c r="C68" s="26"/>
      <c r="D68" s="26"/>
      <c r="E68" s="26"/>
      <c r="F68" s="26"/>
      <c r="G68" s="26"/>
      <c r="H68" s="26"/>
    </row>
    <row r="69" customHeight="1" spans="2:9">
      <c r="B69" s="26"/>
      <c r="C69" s="26"/>
      <c r="D69" s="26"/>
      <c r="E69" s="26"/>
      <c r="F69" s="2"/>
      <c r="H69" s="27"/>
      <c r="I69" s="1"/>
    </row>
    <row r="70" customHeight="1" spans="2:5">
      <c r="B70" s="26"/>
      <c r="C70" s="26"/>
      <c r="D70" s="26"/>
      <c r="E70" s="26"/>
    </row>
    <row r="71" customHeight="1" spans="2:5">
      <c r="B71" s="26"/>
      <c r="C71" s="26"/>
      <c r="D71" s="26"/>
      <c r="E71" s="26"/>
    </row>
    <row r="72" customHeight="1" spans="2:5">
      <c r="B72" s="26"/>
      <c r="C72" s="26"/>
      <c r="D72" s="26"/>
      <c r="E72" s="26"/>
    </row>
    <row r="73" customHeight="1" spans="2:5">
      <c r="B73" s="26"/>
      <c r="C73" s="26"/>
      <c r="D73" s="26"/>
      <c r="E73" s="26"/>
    </row>
    <row r="74" customHeight="1" spans="2:5">
      <c r="B74" s="26"/>
      <c r="C74" s="26"/>
      <c r="D74" s="26"/>
      <c r="E74" s="26"/>
    </row>
  </sheetData>
  <mergeCells count="11">
    <mergeCell ref="A2:I2"/>
    <mergeCell ref="C3:I3"/>
    <mergeCell ref="F4:H4"/>
    <mergeCell ref="B65:E65"/>
    <mergeCell ref="A66:I66"/>
    <mergeCell ref="A4:A5"/>
    <mergeCell ref="B4:B5"/>
    <mergeCell ref="C4:C5"/>
    <mergeCell ref="D4:D5"/>
    <mergeCell ref="E4:E5"/>
    <mergeCell ref="I4:I5"/>
  </mergeCells>
  <pageMargins left="0.629861111111111" right="0.984027777777778" top="0.550694444444444" bottom="0.511805555555556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劳务清单表、分析表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2024-10-24T07:12:06Z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0C4AF6D9802C4854B41A7F7435C08311_13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